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9270"/>
  </bookViews>
  <sheets>
    <sheet name="SEFU As of Q2-2020" sheetId="1" r:id="rId1"/>
  </sheets>
  <definedNames>
    <definedName name="_xlnm.Print_Area" localSheetId="0">'SEFU As of Q2-2020'!$A$1:$AB$53</definedName>
  </definedNames>
  <calcPr calcId="144525"/>
</workbook>
</file>

<file path=xl/calcChain.xml><?xml version="1.0" encoding="utf-8"?>
<calcChain xmlns="http://schemas.openxmlformats.org/spreadsheetml/2006/main">
  <c r="X41" i="1" l="1"/>
  <c r="AC41" i="1" s="1"/>
  <c r="X39" i="1"/>
  <c r="X32" i="1"/>
  <c r="AC36" i="1" s="1"/>
  <c r="P18" i="1"/>
  <c r="O18" i="1"/>
  <c r="N18" i="1"/>
  <c r="X18" i="1" s="1"/>
  <c r="AC18" i="1" s="1"/>
  <c r="X17" i="1"/>
  <c r="X43" i="1" s="1"/>
  <c r="AC12" i="1"/>
  <c r="AC14" i="1" s="1"/>
  <c r="X12" i="1"/>
  <c r="X10" i="1"/>
  <c r="X45" i="1" l="1"/>
</calcChain>
</file>

<file path=xl/sharedStrings.xml><?xml version="1.0" encoding="utf-8"?>
<sst xmlns="http://schemas.openxmlformats.org/spreadsheetml/2006/main" count="58" uniqueCount="51">
  <si>
    <t>FDP Form 11 - SEF Utilization</t>
  </si>
  <si>
    <t>(DepEd-DBM-DILG Joint Circular No. 1 s. 2017, SEF Budget Accountability Form No. 1)</t>
  </si>
  <si>
    <t>SPECIAL EDUCATION FUND UTILIZATION</t>
  </si>
  <si>
    <r>
      <t>As of 2nd Quarter of CY</t>
    </r>
    <r>
      <rPr>
        <u/>
        <sz val="12"/>
        <color theme="1"/>
        <rFont val="Calibri"/>
        <family val="2"/>
        <scheme val="minor"/>
      </rPr>
      <t>2020</t>
    </r>
  </si>
  <si>
    <r>
      <t xml:space="preserve">City : </t>
    </r>
    <r>
      <rPr>
        <u/>
        <sz val="12"/>
        <color theme="1"/>
        <rFont val="Calibri"/>
        <family val="2"/>
        <scheme val="minor"/>
      </rPr>
      <t>Tuguegarao</t>
    </r>
  </si>
  <si>
    <t>Receipt from SEF</t>
  </si>
  <si>
    <t>Special Education Tax (Net of Discount)</t>
  </si>
  <si>
    <t>P</t>
  </si>
  <si>
    <t>Interest Income</t>
  </si>
  <si>
    <t>Total receipts</t>
  </si>
  <si>
    <t>Less:</t>
  </si>
  <si>
    <t>DISBURSEMENTS (broken down by expense class and by object of expenditures)</t>
  </si>
  <si>
    <t>Personal Services</t>
  </si>
  <si>
    <t>jan</t>
  </si>
  <si>
    <t>feb</t>
  </si>
  <si>
    <t>mar</t>
  </si>
  <si>
    <t>apr</t>
  </si>
  <si>
    <t>may</t>
  </si>
  <si>
    <t>Payment of Salaries and Wages of Casual Employees</t>
  </si>
  <si>
    <t>Other Monetary Benefits</t>
  </si>
  <si>
    <t>Maintenance and Other Operating Expenses</t>
  </si>
  <si>
    <t>Food Allowance for Athletes and coaches during Tuguegarao City Meet 2019</t>
  </si>
  <si>
    <t>Insurance Premium for City Meet Athletes</t>
  </si>
  <si>
    <t>Various expenses during Tuguegarao City Meet 2019</t>
  </si>
  <si>
    <t>Food catering services for Tuguegarao City Contingent during CAVRAA 2019</t>
  </si>
  <si>
    <t>Athletics and Sports uniform for Tug. City Contingent to 2019  CAVRAA</t>
  </si>
  <si>
    <t>Various expenses during CAVRAA 2019</t>
  </si>
  <si>
    <t>Repairs and Maintenance - School Building</t>
  </si>
  <si>
    <t>Cash Allowance of Athletes, Coaches, chaperon , Training Staff for CAVRAA 2019</t>
  </si>
  <si>
    <t>Sports Equipment for Tuguegarao City Contingent to 2019 CAVRAA Meet</t>
  </si>
  <si>
    <t>Cash allowance of athletes, coaches, trainers and delegations for 2019 PALARAONG PAMBANSA</t>
  </si>
  <si>
    <t>Payment of various expenses during CAVRAA 2020</t>
  </si>
  <si>
    <t>june</t>
  </si>
  <si>
    <t>Payment of wages of Job Orders</t>
  </si>
  <si>
    <t>Financial Assistance for CY 2019 Brigada Eskwela</t>
  </si>
  <si>
    <t>Air fare of Palarong Pambansa Delegates to Davao City on April 26-30, 2019</t>
  </si>
  <si>
    <t>Accident Assistance Benefit (MAAB) Registration fee of Athletes</t>
  </si>
  <si>
    <t>Medicines during CAVRAA</t>
  </si>
  <si>
    <t>Capital Outlay</t>
  </si>
  <si>
    <t>Repair of School Buildings</t>
  </si>
  <si>
    <t>Repair of Comfort Rooms at CNHS</t>
  </si>
  <si>
    <t>Installation of Airconditioning Unit at SPA Bldg in Cagayan Nat'l High School</t>
  </si>
  <si>
    <t xml:space="preserve">                 
</t>
  </si>
  <si>
    <t xml:space="preserve"> Sub-total</t>
  </si>
  <si>
    <t xml:space="preserve">               </t>
  </si>
  <si>
    <t>Balance</t>
  </si>
  <si>
    <t>We hereby certify that we  have reviewed the contents and hereby attest to the veracity and correctness of the data or Information contained in this document.</t>
  </si>
  <si>
    <t>Local Accountant</t>
  </si>
  <si>
    <t>Local Chief Executive</t>
  </si>
  <si>
    <t>(sgd) JOSEPHINE B. NAGUI, CPA</t>
  </si>
  <si>
    <t>(sgd) ATTY. JEFFERSON P. SORIANO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</si>
</sst>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0000000_);_(* \(#,##0.000000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/>
    <xf numFmtId="43" fontId="0" fillId="0" borderId="0" xfId="1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164" fontId="0" fillId="0" borderId="0" xfId="0" applyNumberFormat="1"/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0" xfId="0" applyFont="1" applyBorder="1"/>
    <xf numFmtId="43" fontId="4" fillId="0" borderId="1" xfId="1" applyFont="1" applyFill="1" applyBorder="1" applyAlignment="1">
      <alignment horizontal="center"/>
    </xf>
    <xf numFmtId="4" fontId="0" fillId="0" borderId="0" xfId="0" applyNumberFormat="1"/>
    <xf numFmtId="0" fontId="4" fillId="0" borderId="2" xfId="0" applyFont="1" applyBorder="1"/>
    <xf numFmtId="43" fontId="4" fillId="0" borderId="2" xfId="1" applyFont="1" applyFill="1" applyBorder="1" applyAlignment="1">
      <alignment horizontal="center"/>
    </xf>
    <xf numFmtId="43" fontId="4" fillId="0" borderId="3" xfId="1" applyFont="1" applyFill="1" applyBorder="1" applyAlignment="1">
      <alignment horizontal="center"/>
    </xf>
    <xf numFmtId="43" fontId="0" fillId="0" borderId="0" xfId="0" applyNumberFormat="1"/>
    <xf numFmtId="43" fontId="4" fillId="0" borderId="0" xfId="1" applyFont="1"/>
    <xf numFmtId="0" fontId="4" fillId="0" borderId="1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43" fontId="4" fillId="0" borderId="1" xfId="1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43" fontId="4" fillId="0" borderId="2" xfId="1" applyFont="1" applyBorder="1" applyAlignment="1">
      <alignment horizontal="right"/>
    </xf>
    <xf numFmtId="43" fontId="4" fillId="0" borderId="0" xfId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43" fontId="4" fillId="0" borderId="1" xfId="1" applyFont="1" applyBorder="1" applyAlignment="1">
      <alignment horizontal="center"/>
    </xf>
    <xf numFmtId="43" fontId="4" fillId="0" borderId="2" xfId="1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4" fontId="4" fillId="0" borderId="0" xfId="0" applyNumberFormat="1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/>
    </xf>
    <xf numFmtId="43" fontId="4" fillId="0" borderId="1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43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260350</xdr:colOff>
      <xdr:row>52</xdr:row>
      <xdr:rowOff>0</xdr:rowOff>
    </xdr:from>
    <xdr:to>
      <xdr:col>3</xdr:col>
      <xdr:colOff>469900</xdr:colOff>
      <xdr:row>52</xdr:row>
      <xdr:rowOff>0</xdr:rowOff>
    </xdr:to>
    <xdr:cxnSp macro="">
      <xdr:nvCxnSpPr>
        <xdr:cNvPr id="2" name="Straight Connector 1"/>
        <xdr:cNvCxnSpPr/>
      </xdr:nvCxnSpPr>
      <xdr:spPr>
        <a:xfrm>
          <a:off x="260350" y="7038975"/>
          <a:ext cx="2038350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158750</xdr:colOff>
      <xdr:row>52</xdr:row>
      <xdr:rowOff>0</xdr:rowOff>
    </xdr:from>
    <xdr:to>
      <xdr:col>9</xdr:col>
      <xdr:colOff>368300</xdr:colOff>
      <xdr:row>52</xdr:row>
      <xdr:rowOff>0</xdr:rowOff>
    </xdr:to>
    <xdr:cxnSp macro="">
      <xdr:nvCxnSpPr>
        <xdr:cNvPr id="3" name="Straight Connector 2"/>
        <xdr:cNvCxnSpPr/>
      </xdr:nvCxnSpPr>
      <xdr:spPr>
        <a:xfrm>
          <a:off x="3816350" y="7038975"/>
          <a:ext cx="2038350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D53"/>
  <sheetViews>
    <sheetView tabSelected="1" view="pageBreakPreview" zoomScaleNormal="100" zoomScaleSheetLayoutView="100" workbookViewId="0">
      <selection activeCell="D43" sqref="D43"/>
    </sheetView>
  </sheetViews>
  <sheetFormatPr defaultRowHeight="15" x14ac:dyDescent="0.25"/>
  <cols>
    <col min="12" max="12" width="0" hidden="1" customWidth="1"/>
    <col min="13" max="13" width="3.140625" customWidth="1"/>
    <col min="14" max="15" width="11.5703125" hidden="1" customWidth="1"/>
    <col min="16" max="16" width="15.140625" hidden="1" customWidth="1"/>
    <col min="17" max="17" width="12.85546875" hidden="1" customWidth="1"/>
    <col min="18" max="18" width="14" hidden="1" customWidth="1"/>
    <col min="19" max="19" width="13.5703125" hidden="1" customWidth="1"/>
    <col min="20" max="22" width="12" hidden="1" customWidth="1"/>
    <col min="23" max="24" width="0" hidden="1" customWidth="1"/>
    <col min="25" max="25" width="5.28515625" customWidth="1"/>
    <col min="26" max="26" width="4.85546875" customWidth="1"/>
    <col min="28" max="28" width="10" bestFit="1" customWidth="1"/>
    <col min="29" max="29" width="21.85546875" customWidth="1"/>
    <col min="30" max="30" width="12" bestFit="1" customWidth="1"/>
  </cols>
  <sheetData>
    <row r="1" spans="1:30" x14ac:dyDescent="0.25">
      <c r="A1" s="1" t="s">
        <v>0</v>
      </c>
      <c r="B1" s="1"/>
      <c r="C1" s="1"/>
    </row>
    <row r="2" spans="1:30" x14ac:dyDescent="0.25">
      <c r="A2" s="2" t="s">
        <v>1</v>
      </c>
      <c r="B2" s="2"/>
      <c r="C2" s="2"/>
    </row>
    <row r="3" spans="1:30" x14ac:dyDescent="0.25">
      <c r="A3" s="3"/>
      <c r="B3" s="3"/>
      <c r="C3" s="3"/>
      <c r="AC3" s="4"/>
    </row>
    <row r="4" spans="1:30" ht="15.75" x14ac:dyDescent="0.25">
      <c r="A4" s="5"/>
      <c r="B4" s="5"/>
      <c r="C4" s="5"/>
      <c r="D4" s="5"/>
      <c r="E4" s="5"/>
      <c r="F4" s="5"/>
      <c r="G4" s="6"/>
      <c r="H4" s="7"/>
      <c r="I4" s="8" t="s">
        <v>2</v>
      </c>
      <c r="J4" s="8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4"/>
    </row>
    <row r="5" spans="1:30" ht="15.75" x14ac:dyDescent="0.25">
      <c r="A5" s="5"/>
      <c r="B5" s="5"/>
      <c r="C5" s="5"/>
      <c r="D5" s="5"/>
      <c r="E5" s="5"/>
      <c r="F5" s="5"/>
      <c r="G5" s="6"/>
      <c r="H5" s="5"/>
      <c r="I5" s="6" t="s">
        <v>3</v>
      </c>
      <c r="J5" s="6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C5" s="4"/>
      <c r="AD5" s="9"/>
    </row>
    <row r="6" spans="1:30" ht="11.2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4"/>
    </row>
    <row r="7" spans="1:30" ht="15.75" x14ac:dyDescent="0.25">
      <c r="A7" s="5" t="s">
        <v>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4"/>
    </row>
    <row r="8" spans="1:30" ht="15.7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4"/>
    </row>
    <row r="9" spans="1:30" ht="15.75" x14ac:dyDescent="0.25">
      <c r="A9" s="5" t="s">
        <v>5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10"/>
      <c r="Y9" s="10"/>
      <c r="Z9" s="10"/>
      <c r="AA9" s="10"/>
      <c r="AB9" s="10"/>
      <c r="AC9" s="4"/>
    </row>
    <row r="10" spans="1:30" ht="15.75" x14ac:dyDescent="0.25">
      <c r="A10" s="5"/>
      <c r="B10" s="11" t="s">
        <v>6</v>
      </c>
      <c r="C10" s="11"/>
      <c r="D10" s="11"/>
      <c r="E10" s="11"/>
      <c r="F10" s="11"/>
      <c r="G10" s="11"/>
      <c r="H10" s="11"/>
      <c r="I10" s="11"/>
      <c r="J10" s="11"/>
      <c r="K10" s="11"/>
      <c r="L10" s="12"/>
      <c r="M10" s="5" t="s">
        <v>7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13">
        <f>7979558.81+16071873.53</f>
        <v>24051432.34</v>
      </c>
      <c r="Y10" s="13"/>
      <c r="Z10" s="13"/>
      <c r="AA10" s="13"/>
      <c r="AB10" s="13"/>
      <c r="AC10" s="14">
        <v>26869975.370000001</v>
      </c>
    </row>
    <row r="11" spans="1:30" ht="15.75" x14ac:dyDescent="0.25">
      <c r="A11" s="5"/>
      <c r="B11" s="15" t="s">
        <v>8</v>
      </c>
      <c r="C11" s="15"/>
      <c r="D11" s="15"/>
      <c r="E11" s="15"/>
      <c r="F11" s="15"/>
      <c r="G11" s="15"/>
      <c r="H11" s="15"/>
      <c r="I11" s="15"/>
      <c r="J11" s="15"/>
      <c r="K11" s="15"/>
      <c r="L11" s="12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16">
        <v>0</v>
      </c>
      <c r="Y11" s="16"/>
      <c r="Z11" s="16"/>
      <c r="AA11" s="16"/>
      <c r="AB11" s="16"/>
      <c r="AC11" s="14">
        <v>-2818543.03</v>
      </c>
    </row>
    <row r="12" spans="1:30" ht="15.75" x14ac:dyDescent="0.25">
      <c r="A12" s="5"/>
      <c r="B12" s="5" t="s">
        <v>9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17">
        <f>SUM(X10:X11)</f>
        <v>24051432.34</v>
      </c>
      <c r="Y12" s="17"/>
      <c r="Z12" s="17"/>
      <c r="AA12" s="17"/>
      <c r="AB12" s="17"/>
      <c r="AC12" s="14">
        <f>+AC10+AC11</f>
        <v>24051432.34</v>
      </c>
    </row>
    <row r="13" spans="1:30" ht="15.75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10"/>
      <c r="Y13" s="10"/>
      <c r="Z13" s="10"/>
      <c r="AA13" s="10"/>
      <c r="AB13" s="10"/>
      <c r="AC13" s="18">
        <v>-16071873.529999999</v>
      </c>
    </row>
    <row r="14" spans="1:30" ht="15.75" x14ac:dyDescent="0.25">
      <c r="A14" s="5" t="s">
        <v>10</v>
      </c>
      <c r="B14" s="5" t="s">
        <v>11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19"/>
      <c r="T14" s="5"/>
      <c r="U14" s="5"/>
      <c r="V14" s="5"/>
      <c r="W14" s="5"/>
      <c r="X14" s="10"/>
      <c r="Y14" s="10"/>
      <c r="Z14" s="10"/>
      <c r="AA14" s="10"/>
      <c r="AB14" s="10"/>
      <c r="AC14" s="18">
        <f>+AC12+AC13</f>
        <v>7979558.8100000005</v>
      </c>
    </row>
    <row r="15" spans="1:30" ht="6.7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1:30" ht="14.25" customHeight="1" x14ac:dyDescent="0.25">
      <c r="A16" s="5"/>
      <c r="B16" s="5" t="s">
        <v>12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6" t="s">
        <v>13</v>
      </c>
      <c r="O16" s="6" t="s">
        <v>14</v>
      </c>
      <c r="P16" s="6" t="s">
        <v>15</v>
      </c>
      <c r="Q16" s="6" t="s">
        <v>16</v>
      </c>
      <c r="R16" s="6" t="s">
        <v>17</v>
      </c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29" ht="15.75" x14ac:dyDescent="0.25">
      <c r="A17" s="5"/>
      <c r="B17" s="20" t="s">
        <v>18</v>
      </c>
      <c r="C17" s="20"/>
      <c r="D17" s="20"/>
      <c r="E17" s="20"/>
      <c r="F17" s="20"/>
      <c r="G17" s="20"/>
      <c r="H17" s="20"/>
      <c r="I17" s="20"/>
      <c r="J17" s="20"/>
      <c r="K17" s="20"/>
      <c r="L17" s="21"/>
      <c r="M17" s="5" t="s">
        <v>7</v>
      </c>
      <c r="N17" s="19">
        <v>22681.919999999998</v>
      </c>
      <c r="O17" s="19">
        <v>28352.400000000001</v>
      </c>
      <c r="P17" s="19">
        <v>31187.64</v>
      </c>
      <c r="Q17" s="19"/>
      <c r="R17" s="19"/>
      <c r="S17" s="5"/>
      <c r="T17" s="5"/>
      <c r="U17" s="5"/>
      <c r="V17" s="5"/>
      <c r="W17" s="5"/>
      <c r="X17" s="22">
        <f>SUM(M17:W17)</f>
        <v>82221.959999999992</v>
      </c>
      <c r="Y17" s="22"/>
      <c r="Z17" s="22"/>
      <c r="AA17" s="22"/>
      <c r="AB17" s="22"/>
    </row>
    <row r="18" spans="1:29" ht="15.75" x14ac:dyDescent="0.25">
      <c r="A18" s="5"/>
      <c r="B18" s="23" t="s">
        <v>19</v>
      </c>
      <c r="C18" s="23"/>
      <c r="D18" s="23"/>
      <c r="E18" s="23"/>
      <c r="F18" s="23"/>
      <c r="G18" s="23"/>
      <c r="H18" s="23"/>
      <c r="I18" s="23"/>
      <c r="J18" s="23"/>
      <c r="K18" s="23"/>
      <c r="L18" s="21"/>
      <c r="M18" s="5"/>
      <c r="N18" s="19">
        <f>4363.65+300+467.82</f>
        <v>5131.4699999999993</v>
      </c>
      <c r="O18" s="19">
        <f>5454.54+300+467.82</f>
        <v>6222.36</v>
      </c>
      <c r="P18" s="19">
        <f>6300+467.82</f>
        <v>6767.82</v>
      </c>
      <c r="Q18" s="19"/>
      <c r="R18" s="19"/>
      <c r="S18" s="19"/>
      <c r="T18" s="5"/>
      <c r="U18" s="5"/>
      <c r="V18" s="5"/>
      <c r="W18" s="5"/>
      <c r="X18" s="24">
        <f>SUM(M18:W18)</f>
        <v>18121.649999999998</v>
      </c>
      <c r="Y18" s="24"/>
      <c r="Z18" s="24"/>
      <c r="AA18" s="24"/>
      <c r="AB18" s="24"/>
      <c r="AC18" s="18">
        <f>+X17+X18</f>
        <v>100343.60999999999</v>
      </c>
    </row>
    <row r="19" spans="1:29" ht="8.25" customHeight="1" x14ac:dyDescent="0.25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5"/>
      <c r="N19" s="19"/>
      <c r="O19" s="19"/>
      <c r="P19" s="19"/>
      <c r="Q19" s="19"/>
      <c r="R19" s="19"/>
      <c r="S19" s="5"/>
      <c r="T19" s="5"/>
      <c r="U19" s="5"/>
      <c r="V19" s="5"/>
      <c r="W19" s="5"/>
      <c r="X19" s="25"/>
      <c r="Y19" s="25"/>
      <c r="Z19" s="25"/>
      <c r="AA19" s="25"/>
      <c r="AB19" s="25"/>
    </row>
    <row r="20" spans="1:29" ht="15.75" x14ac:dyDescent="0.25">
      <c r="A20" s="5"/>
      <c r="B20" s="5" t="s">
        <v>20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12"/>
      <c r="Y20" s="12"/>
      <c r="Z20" s="12"/>
      <c r="AA20" s="12"/>
      <c r="AB20" s="12"/>
    </row>
    <row r="21" spans="1:29" ht="15.75" hidden="1" customHeight="1" x14ac:dyDescent="0.25">
      <c r="A21" s="5"/>
      <c r="B21" s="26" t="s">
        <v>21</v>
      </c>
      <c r="C21" s="11"/>
      <c r="D21" s="11"/>
      <c r="E21" s="11"/>
      <c r="F21" s="11"/>
      <c r="G21" s="11"/>
      <c r="H21" s="11"/>
      <c r="I21" s="11"/>
      <c r="J21" s="11"/>
      <c r="K21" s="11"/>
      <c r="L21" s="12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27"/>
      <c r="Y21" s="27"/>
      <c r="Z21" s="27"/>
      <c r="AA21" s="27"/>
      <c r="AB21" s="27"/>
    </row>
    <row r="22" spans="1:29" ht="15.75" hidden="1" customHeight="1" x14ac:dyDescent="0.25">
      <c r="A22" s="5"/>
      <c r="B22" s="26" t="s">
        <v>22</v>
      </c>
      <c r="C22" s="11"/>
      <c r="D22" s="11"/>
      <c r="E22" s="11"/>
      <c r="F22" s="11"/>
      <c r="G22" s="11"/>
      <c r="H22" s="11"/>
      <c r="I22" s="11"/>
      <c r="J22" s="11"/>
      <c r="K22" s="11"/>
      <c r="L22" s="12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28"/>
      <c r="Y22" s="28"/>
      <c r="Z22" s="28"/>
      <c r="AA22" s="28"/>
      <c r="AB22" s="28"/>
    </row>
    <row r="23" spans="1:29" ht="15.75" hidden="1" customHeight="1" x14ac:dyDescent="0.25">
      <c r="A23" s="5"/>
      <c r="B23" s="29" t="s">
        <v>23</v>
      </c>
      <c r="C23" s="11"/>
      <c r="D23" s="11"/>
      <c r="E23" s="11"/>
      <c r="F23" s="11"/>
      <c r="G23" s="11"/>
      <c r="H23" s="11"/>
      <c r="I23" s="11"/>
      <c r="J23" s="11"/>
      <c r="K23" s="11"/>
      <c r="L23" s="12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28"/>
      <c r="Y23" s="28"/>
      <c r="Z23" s="28"/>
      <c r="AA23" s="28"/>
      <c r="AB23" s="28"/>
    </row>
    <row r="24" spans="1:29" ht="15.75" hidden="1" customHeight="1" x14ac:dyDescent="0.25">
      <c r="A24" s="5"/>
      <c r="B24" s="26" t="s">
        <v>24</v>
      </c>
      <c r="C24" s="11"/>
      <c r="D24" s="11"/>
      <c r="E24" s="11"/>
      <c r="F24" s="11"/>
      <c r="G24" s="11"/>
      <c r="H24" s="11"/>
      <c r="I24" s="11"/>
      <c r="J24" s="11"/>
      <c r="K24" s="11"/>
      <c r="L24" s="12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28"/>
      <c r="Y24" s="28"/>
      <c r="Z24" s="28"/>
      <c r="AA24" s="28"/>
      <c r="AB24" s="28"/>
    </row>
    <row r="25" spans="1:29" ht="15.75" hidden="1" customHeight="1" x14ac:dyDescent="0.25">
      <c r="A25" s="5"/>
      <c r="B25" s="29" t="s">
        <v>25</v>
      </c>
      <c r="C25" s="15"/>
      <c r="D25" s="15"/>
      <c r="E25" s="15"/>
      <c r="F25" s="15"/>
      <c r="G25" s="15"/>
      <c r="H25" s="15"/>
      <c r="I25" s="15"/>
      <c r="J25" s="15"/>
      <c r="K25" s="15"/>
      <c r="L25" s="12"/>
      <c r="M25" s="5"/>
      <c r="N25" s="5"/>
      <c r="O25" s="5"/>
      <c r="P25" s="30"/>
      <c r="Q25" s="5"/>
      <c r="R25" s="5"/>
      <c r="S25" s="5"/>
      <c r="T25" s="5"/>
      <c r="U25" s="5"/>
      <c r="V25" s="5"/>
      <c r="W25" s="5"/>
      <c r="X25" s="28"/>
      <c r="Y25" s="28"/>
      <c r="Z25" s="28"/>
      <c r="AA25" s="28"/>
      <c r="AB25" s="28"/>
    </row>
    <row r="26" spans="1:29" ht="15.75" hidden="1" customHeight="1" x14ac:dyDescent="0.25">
      <c r="A26" s="5"/>
      <c r="B26" s="29" t="s">
        <v>26</v>
      </c>
      <c r="C26" s="15"/>
      <c r="D26" s="15"/>
      <c r="E26" s="15"/>
      <c r="F26" s="15"/>
      <c r="G26" s="15"/>
      <c r="H26" s="15"/>
      <c r="I26" s="15"/>
      <c r="J26" s="15"/>
      <c r="K26" s="15"/>
      <c r="L26" s="12"/>
      <c r="M26" s="5"/>
      <c r="N26" s="5"/>
      <c r="O26" s="5"/>
      <c r="P26" s="30"/>
      <c r="Q26" s="30"/>
      <c r="R26" s="5"/>
      <c r="S26" s="5"/>
      <c r="T26" s="5"/>
      <c r="U26" s="5"/>
      <c r="V26" s="5"/>
      <c r="W26" s="5"/>
      <c r="X26" s="28"/>
      <c r="Y26" s="28"/>
      <c r="Z26" s="28"/>
      <c r="AA26" s="28"/>
      <c r="AB26" s="28"/>
    </row>
    <row r="27" spans="1:29" ht="15.75" hidden="1" customHeight="1" x14ac:dyDescent="0.25">
      <c r="A27" s="5"/>
      <c r="B27" s="29" t="s">
        <v>27</v>
      </c>
      <c r="C27" s="15"/>
      <c r="D27" s="15"/>
      <c r="E27" s="15"/>
      <c r="F27" s="15"/>
      <c r="G27" s="15"/>
      <c r="H27" s="15"/>
      <c r="I27" s="15"/>
      <c r="J27" s="15"/>
      <c r="K27" s="15"/>
      <c r="L27" s="12"/>
      <c r="M27" s="5"/>
      <c r="N27" s="5"/>
      <c r="O27" s="5"/>
      <c r="P27" s="30"/>
      <c r="Q27" s="30"/>
      <c r="R27" s="5"/>
      <c r="S27" s="5"/>
      <c r="T27" s="5"/>
      <c r="U27" s="5"/>
      <c r="V27" s="5"/>
      <c r="W27" s="5"/>
      <c r="X27" s="28"/>
      <c r="Y27" s="28"/>
      <c r="Z27" s="28"/>
      <c r="AA27" s="28"/>
      <c r="AB27" s="28"/>
    </row>
    <row r="28" spans="1:29" ht="15.75" hidden="1" customHeight="1" x14ac:dyDescent="0.25">
      <c r="A28" s="5"/>
      <c r="B28" s="29" t="s">
        <v>28</v>
      </c>
      <c r="C28" s="15"/>
      <c r="D28" s="15"/>
      <c r="E28" s="15"/>
      <c r="F28" s="15"/>
      <c r="G28" s="15"/>
      <c r="H28" s="15"/>
      <c r="I28" s="15"/>
      <c r="J28" s="15"/>
      <c r="K28" s="15"/>
      <c r="L28" s="12"/>
      <c r="M28" s="5"/>
      <c r="N28" s="5"/>
      <c r="O28" s="5"/>
      <c r="P28" s="30"/>
      <c r="Q28" s="30"/>
      <c r="R28" s="30"/>
      <c r="S28" s="5"/>
      <c r="T28" s="5"/>
      <c r="U28" s="5"/>
      <c r="V28" s="5"/>
      <c r="W28" s="5"/>
      <c r="X28" s="28"/>
      <c r="Y28" s="28"/>
      <c r="Z28" s="28"/>
      <c r="AA28" s="28"/>
      <c r="AB28" s="28"/>
    </row>
    <row r="29" spans="1:29" ht="15.75" hidden="1" customHeight="1" x14ac:dyDescent="0.25">
      <c r="A29" s="5"/>
      <c r="B29" s="29" t="s">
        <v>29</v>
      </c>
      <c r="C29" s="15"/>
      <c r="D29" s="15"/>
      <c r="E29" s="15"/>
      <c r="F29" s="15"/>
      <c r="G29" s="15"/>
      <c r="H29" s="15"/>
      <c r="I29" s="15"/>
      <c r="J29" s="15"/>
      <c r="K29" s="15"/>
      <c r="L29" s="12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28"/>
      <c r="Y29" s="28"/>
      <c r="Z29" s="28"/>
      <c r="AA29" s="28"/>
      <c r="AB29" s="28"/>
    </row>
    <row r="30" spans="1:29" ht="15.75" hidden="1" customHeight="1" x14ac:dyDescent="0.25">
      <c r="A30" s="5"/>
      <c r="B30" s="29" t="s">
        <v>30</v>
      </c>
      <c r="C30" s="15"/>
      <c r="D30" s="15"/>
      <c r="E30" s="15"/>
      <c r="F30" s="15"/>
      <c r="G30" s="15"/>
      <c r="H30" s="15"/>
      <c r="I30" s="15"/>
      <c r="J30" s="15"/>
      <c r="K30" s="15"/>
      <c r="L30" s="12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28"/>
      <c r="Y30" s="28"/>
      <c r="Z30" s="28"/>
      <c r="AA30" s="28"/>
      <c r="AB30" s="28"/>
    </row>
    <row r="31" spans="1:29" ht="15.75" customHeight="1" x14ac:dyDescent="0.25">
      <c r="A31" s="5"/>
      <c r="B31" s="29" t="s">
        <v>31</v>
      </c>
      <c r="C31" s="15"/>
      <c r="D31" s="15"/>
      <c r="E31" s="15"/>
      <c r="F31" s="15"/>
      <c r="G31" s="15"/>
      <c r="H31" s="15"/>
      <c r="I31" s="15"/>
      <c r="J31" s="15"/>
      <c r="K31" s="15"/>
      <c r="L31" s="12"/>
      <c r="M31" s="5"/>
      <c r="N31" s="6" t="s">
        <v>14</v>
      </c>
      <c r="O31" s="6" t="s">
        <v>15</v>
      </c>
      <c r="P31" s="6" t="s">
        <v>16</v>
      </c>
      <c r="Q31" s="6"/>
      <c r="R31" s="6" t="s">
        <v>17</v>
      </c>
      <c r="S31" s="6" t="s">
        <v>32</v>
      </c>
      <c r="T31" s="6"/>
      <c r="U31" s="6"/>
      <c r="V31" s="6"/>
      <c r="W31" s="6"/>
      <c r="X31" s="28">
        <v>513000</v>
      </c>
      <c r="Y31" s="28"/>
      <c r="Z31" s="28"/>
      <c r="AA31" s="28"/>
      <c r="AB31" s="28"/>
    </row>
    <row r="32" spans="1:29" ht="15.75" x14ac:dyDescent="0.25">
      <c r="A32" s="5"/>
      <c r="B32" s="29" t="s">
        <v>33</v>
      </c>
      <c r="C32" s="15"/>
      <c r="D32" s="15"/>
      <c r="E32" s="15"/>
      <c r="F32" s="15"/>
      <c r="G32" s="15"/>
      <c r="H32" s="15"/>
      <c r="I32" s="15"/>
      <c r="J32" s="15"/>
      <c r="K32" s="15"/>
      <c r="L32" s="12"/>
      <c r="M32" s="5"/>
      <c r="N32" s="30">
        <v>75108.570000000007</v>
      </c>
      <c r="O32" s="30">
        <v>80392.59</v>
      </c>
      <c r="P32" s="30">
        <v>75486</v>
      </c>
      <c r="Q32" s="30">
        <v>24000</v>
      </c>
      <c r="R32" s="30">
        <v>64540.53</v>
      </c>
      <c r="S32" s="30">
        <v>36610.71</v>
      </c>
      <c r="T32" s="30"/>
      <c r="U32" s="30"/>
      <c r="V32" s="30"/>
      <c r="W32" s="5"/>
      <c r="X32" s="28">
        <f>356138.4+256086.26</f>
        <v>612224.66</v>
      </c>
      <c r="Y32" s="28"/>
      <c r="Z32" s="28"/>
      <c r="AA32" s="28"/>
      <c r="AB32" s="28"/>
    </row>
    <row r="33" spans="1:29" ht="15.75" hidden="1" customHeight="1" x14ac:dyDescent="0.25">
      <c r="A33" s="5"/>
      <c r="B33" s="29" t="s">
        <v>34</v>
      </c>
      <c r="C33" s="15"/>
      <c r="D33" s="15"/>
      <c r="E33" s="15"/>
      <c r="F33" s="15"/>
      <c r="G33" s="15"/>
      <c r="H33" s="15"/>
      <c r="I33" s="15"/>
      <c r="J33" s="15"/>
      <c r="K33" s="15"/>
      <c r="L33" s="12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28"/>
      <c r="Y33" s="28"/>
      <c r="Z33" s="28"/>
      <c r="AA33" s="28"/>
      <c r="AB33" s="28"/>
    </row>
    <row r="34" spans="1:29" ht="15.75" hidden="1" customHeight="1" x14ac:dyDescent="0.25">
      <c r="A34" s="5"/>
      <c r="B34" s="29" t="s">
        <v>35</v>
      </c>
      <c r="C34" s="15"/>
      <c r="D34" s="15"/>
      <c r="E34" s="15"/>
      <c r="F34" s="15"/>
      <c r="G34" s="15"/>
      <c r="H34" s="15"/>
      <c r="I34" s="15"/>
      <c r="J34" s="15"/>
      <c r="K34" s="15"/>
      <c r="L34" s="12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15"/>
      <c r="Y34" s="15"/>
      <c r="Z34" s="28"/>
      <c r="AA34" s="28"/>
      <c r="AB34" s="28"/>
    </row>
    <row r="35" spans="1:29" ht="15.75" hidden="1" customHeight="1" x14ac:dyDescent="0.25">
      <c r="A35" s="5"/>
      <c r="B35" s="29" t="s">
        <v>36</v>
      </c>
      <c r="C35" s="15"/>
      <c r="D35" s="15"/>
      <c r="E35" s="15"/>
      <c r="F35" s="15"/>
      <c r="G35" s="15"/>
      <c r="H35" s="15"/>
      <c r="I35" s="15"/>
      <c r="J35" s="15"/>
      <c r="K35" s="15"/>
      <c r="L35" s="12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28"/>
      <c r="Y35" s="28"/>
      <c r="Z35" s="28"/>
      <c r="AA35" s="28"/>
      <c r="AB35" s="28"/>
    </row>
    <row r="36" spans="1:29" ht="15.75" hidden="1" customHeight="1" x14ac:dyDescent="0.25">
      <c r="A36" s="5"/>
      <c r="B36" s="29" t="s">
        <v>37</v>
      </c>
      <c r="C36" s="15"/>
      <c r="D36" s="15"/>
      <c r="E36" s="15"/>
      <c r="F36" s="15"/>
      <c r="G36" s="15"/>
      <c r="H36" s="15"/>
      <c r="I36" s="15"/>
      <c r="J36" s="15"/>
      <c r="K36" s="15"/>
      <c r="L36" s="12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28"/>
      <c r="Y36" s="28"/>
      <c r="Z36" s="28"/>
      <c r="AA36" s="28"/>
      <c r="AB36" s="28"/>
      <c r="AC36" s="18">
        <f>SUM(X21:AB36)</f>
        <v>1125224.6600000001</v>
      </c>
    </row>
    <row r="37" spans="1:29" ht="6.7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9" ht="14.25" customHeight="1" x14ac:dyDescent="0.25">
      <c r="A38" s="5"/>
      <c r="B38" s="5" t="s">
        <v>38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9" ht="14.25" customHeight="1" x14ac:dyDescent="0.25">
      <c r="A39" s="5"/>
      <c r="B39" s="20" t="s">
        <v>39</v>
      </c>
      <c r="C39" s="20"/>
      <c r="D39" s="20"/>
      <c r="E39" s="20"/>
      <c r="F39" s="20"/>
      <c r="G39" s="20"/>
      <c r="H39" s="20"/>
      <c r="I39" s="20"/>
      <c r="J39" s="20"/>
      <c r="K39" s="20"/>
      <c r="L39" s="21"/>
      <c r="M39" s="5"/>
      <c r="N39" s="30">
        <v>268050.68</v>
      </c>
      <c r="O39" s="30">
        <v>79130</v>
      </c>
      <c r="P39" s="30">
        <v>79150</v>
      </c>
      <c r="Q39" s="30">
        <v>120750</v>
      </c>
      <c r="R39" s="30">
        <v>786004.32</v>
      </c>
      <c r="S39" s="30">
        <v>41200</v>
      </c>
      <c r="T39" s="30">
        <v>42000</v>
      </c>
      <c r="U39" s="30">
        <v>101500</v>
      </c>
      <c r="V39" s="30"/>
      <c r="W39" s="5"/>
      <c r="X39" s="27">
        <f>SUM(N39:W39)</f>
        <v>1517785</v>
      </c>
      <c r="Y39" s="27"/>
      <c r="Z39" s="27"/>
      <c r="AA39" s="27"/>
      <c r="AB39" s="27"/>
    </row>
    <row r="40" spans="1:29" ht="14.25" customHeight="1" x14ac:dyDescent="0.25">
      <c r="A40" s="5"/>
      <c r="B40" s="20" t="s">
        <v>40</v>
      </c>
      <c r="C40" s="20"/>
      <c r="D40" s="20"/>
      <c r="E40" s="20"/>
      <c r="F40" s="20"/>
      <c r="G40" s="20"/>
      <c r="H40" s="20"/>
      <c r="I40" s="20"/>
      <c r="J40" s="20"/>
      <c r="K40" s="20"/>
      <c r="L40" s="21"/>
      <c r="M40" s="5"/>
      <c r="N40" s="5"/>
      <c r="O40" s="5"/>
      <c r="P40" s="5"/>
      <c r="Q40" s="5"/>
      <c r="R40" s="5"/>
      <c r="S40" s="30">
        <v>1389100</v>
      </c>
      <c r="T40" s="5"/>
      <c r="U40" s="5"/>
      <c r="V40" s="5"/>
      <c r="W40" s="5"/>
      <c r="X40" s="28">
        <v>1487998.44</v>
      </c>
      <c r="Y40" s="28"/>
      <c r="Z40" s="28"/>
      <c r="AA40" s="28"/>
      <c r="AB40" s="28"/>
    </row>
    <row r="41" spans="1:29" ht="14.25" customHeight="1" x14ac:dyDescent="0.25">
      <c r="A41" s="5"/>
      <c r="B41" s="20" t="s">
        <v>41</v>
      </c>
      <c r="C41" s="20"/>
      <c r="D41" s="20"/>
      <c r="E41" s="20"/>
      <c r="F41" s="20"/>
      <c r="G41" s="20"/>
      <c r="H41" s="20"/>
      <c r="I41" s="20"/>
      <c r="J41" s="20"/>
      <c r="K41" s="20"/>
      <c r="L41" s="21"/>
      <c r="M41" s="5"/>
      <c r="N41" s="5"/>
      <c r="O41" s="5"/>
      <c r="P41" s="5"/>
      <c r="Q41" s="5"/>
      <c r="R41" s="5"/>
      <c r="S41" s="30">
        <v>1389100</v>
      </c>
      <c r="T41" s="5"/>
      <c r="U41" s="5"/>
      <c r="V41" s="5"/>
      <c r="W41" s="5"/>
      <c r="X41" s="28">
        <f>SUM(N41:W41)</f>
        <v>1389100</v>
      </c>
      <c r="Y41" s="28"/>
      <c r="Z41" s="28"/>
      <c r="AA41" s="28"/>
      <c r="AB41" s="28"/>
      <c r="AC41" s="18">
        <f>SUM(X39:AB41)</f>
        <v>4394883.4399999995</v>
      </c>
    </row>
    <row r="42" spans="1:29" ht="15.75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29" ht="15.75" x14ac:dyDescent="0.25">
      <c r="A43" s="31" t="s">
        <v>42</v>
      </c>
      <c r="B43" s="10"/>
      <c r="C43" s="5"/>
      <c r="D43" s="5"/>
      <c r="E43" s="5"/>
      <c r="F43" s="5"/>
      <c r="G43" s="5"/>
      <c r="H43" s="5"/>
      <c r="I43" s="5"/>
      <c r="J43" s="5"/>
      <c r="K43" s="32" t="s">
        <v>43</v>
      </c>
      <c r="L43" s="32"/>
      <c r="M43" s="5" t="s">
        <v>7</v>
      </c>
      <c r="N43" s="5"/>
      <c r="O43" s="5"/>
      <c r="P43" s="5"/>
      <c r="Q43" s="5"/>
      <c r="R43" s="5"/>
      <c r="S43" s="5"/>
      <c r="T43" s="5"/>
      <c r="U43" s="5"/>
      <c r="V43" s="5"/>
      <c r="W43" s="5"/>
      <c r="X43" s="33">
        <f>SUM(X17:AB42)</f>
        <v>5620451.71</v>
      </c>
      <c r="Y43" s="33"/>
      <c r="Z43" s="33"/>
      <c r="AA43" s="33"/>
      <c r="AB43" s="33"/>
    </row>
    <row r="44" spans="1:29" ht="12" customHeight="1" x14ac:dyDescent="0.25">
      <c r="A44" s="34"/>
      <c r="B44" s="6"/>
      <c r="C44" s="5"/>
      <c r="D44" s="5"/>
      <c r="E44" s="5"/>
      <c r="F44" s="5"/>
      <c r="G44" s="5"/>
      <c r="H44" s="5"/>
      <c r="I44" s="5"/>
      <c r="J44" s="5"/>
      <c r="K44" s="6"/>
      <c r="L44" s="6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35"/>
      <c r="Y44" s="35"/>
      <c r="Z44" s="35"/>
      <c r="AA44" s="35"/>
      <c r="AB44" s="35"/>
    </row>
    <row r="45" spans="1:29" ht="18.600000000000001" customHeight="1" x14ac:dyDescent="0.25">
      <c r="A45" s="10" t="s">
        <v>44</v>
      </c>
      <c r="B45" s="10"/>
      <c r="C45" s="5"/>
      <c r="D45" s="5"/>
      <c r="E45" s="5"/>
      <c r="F45" s="5"/>
      <c r="G45" s="5"/>
      <c r="H45" s="5"/>
      <c r="I45" s="5"/>
      <c r="J45" s="5"/>
      <c r="K45" s="6" t="s">
        <v>45</v>
      </c>
      <c r="L45" s="6"/>
      <c r="M45" s="5" t="s">
        <v>7</v>
      </c>
      <c r="N45" s="5"/>
      <c r="O45" s="5"/>
      <c r="P45" s="5"/>
      <c r="Q45" s="5"/>
      <c r="R45" s="5"/>
      <c r="S45" s="5"/>
      <c r="T45" s="5"/>
      <c r="U45" s="5"/>
      <c r="V45" s="5"/>
      <c r="W45" s="5"/>
      <c r="X45" s="36">
        <f>X12-X43</f>
        <v>18430980.629999999</v>
      </c>
      <c r="Y45" s="36"/>
      <c r="Z45" s="36"/>
      <c r="AA45" s="36"/>
      <c r="AB45" s="36"/>
    </row>
    <row r="46" spans="1:29" ht="1.5" customHeight="1" x14ac:dyDescent="0.25">
      <c r="A46" s="6"/>
      <c r="B46" s="6"/>
      <c r="C46" s="5"/>
      <c r="D46" s="5"/>
      <c r="E46" s="5"/>
      <c r="F46" s="5"/>
      <c r="G46" s="5"/>
      <c r="H46" s="5"/>
      <c r="I46" s="5"/>
      <c r="J46" s="5"/>
      <c r="K46" s="6"/>
      <c r="L46" s="6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37"/>
      <c r="Y46" s="37"/>
      <c r="Z46" s="37"/>
      <c r="AA46" s="37"/>
      <c r="AB46" s="37"/>
    </row>
    <row r="47" spans="1:29" ht="10.5" customHeight="1" x14ac:dyDescent="0.25">
      <c r="A47" s="6"/>
      <c r="B47" s="6"/>
      <c r="C47" s="5"/>
      <c r="D47" s="5"/>
      <c r="E47" s="5"/>
      <c r="F47" s="5"/>
      <c r="G47" s="5"/>
      <c r="H47" s="5"/>
      <c r="I47" s="5"/>
      <c r="J47" s="5"/>
      <c r="K47" s="6"/>
      <c r="L47" s="6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38"/>
      <c r="Y47" s="38"/>
      <c r="Z47" s="38"/>
      <c r="AA47" s="38"/>
      <c r="AB47" s="38"/>
    </row>
    <row r="48" spans="1:29" ht="15.75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1:29" ht="32.25" customHeight="1" x14ac:dyDescent="0.25">
      <c r="A49" s="39" t="s">
        <v>46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</row>
    <row r="50" spans="1:29" ht="15.75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9" ht="15.75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1:29" ht="15.75" x14ac:dyDescent="0.25">
      <c r="A52" s="40" t="s">
        <v>49</v>
      </c>
      <c r="B52" s="40"/>
      <c r="C52" s="40"/>
      <c r="D52" s="40"/>
      <c r="E52" s="8"/>
      <c r="F52" s="5"/>
      <c r="G52" s="40" t="s">
        <v>50</v>
      </c>
      <c r="H52" s="10"/>
      <c r="I52" s="10"/>
      <c r="J52" s="10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1:29" ht="15.75" x14ac:dyDescent="0.25">
      <c r="A53" s="5"/>
      <c r="B53" s="10" t="s">
        <v>47</v>
      </c>
      <c r="C53" s="10"/>
      <c r="D53" s="5"/>
      <c r="E53" s="5"/>
      <c r="F53" s="5"/>
      <c r="G53" s="5"/>
      <c r="H53" s="5" t="s">
        <v>48</v>
      </c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</sheetData>
  <sheetProtection password="D2BC" sheet="1" objects="1" scenarios="1"/>
  <mergeCells count="41">
    <mergeCell ref="A49:AB49"/>
    <mergeCell ref="A52:D52"/>
    <mergeCell ref="G52:J52"/>
    <mergeCell ref="B53:C53"/>
    <mergeCell ref="B41:K41"/>
    <mergeCell ref="X41:AB41"/>
    <mergeCell ref="A43:B43"/>
    <mergeCell ref="X43:AB43"/>
    <mergeCell ref="A45:B45"/>
    <mergeCell ref="X45:AB45"/>
    <mergeCell ref="Z34:AB34"/>
    <mergeCell ref="X35:AB35"/>
    <mergeCell ref="X36:AB36"/>
    <mergeCell ref="B39:K39"/>
    <mergeCell ref="X39:AB39"/>
    <mergeCell ref="B40:K40"/>
    <mergeCell ref="X40:AB40"/>
    <mergeCell ref="X28:AB28"/>
    <mergeCell ref="X29:AB29"/>
    <mergeCell ref="X30:AB30"/>
    <mergeCell ref="X31:AB31"/>
    <mergeCell ref="X32:AB32"/>
    <mergeCell ref="X33:AB33"/>
    <mergeCell ref="X22:AB22"/>
    <mergeCell ref="X23:AB23"/>
    <mergeCell ref="X24:AB24"/>
    <mergeCell ref="X25:AB25"/>
    <mergeCell ref="X26:AB26"/>
    <mergeCell ref="X27:AB27"/>
    <mergeCell ref="X14:AB14"/>
    <mergeCell ref="B17:K17"/>
    <mergeCell ref="X17:AB17"/>
    <mergeCell ref="B18:K18"/>
    <mergeCell ref="X18:AB18"/>
    <mergeCell ref="X21:AB21"/>
    <mergeCell ref="A1:C1"/>
    <mergeCell ref="X9:AB9"/>
    <mergeCell ref="X10:AB10"/>
    <mergeCell ref="X11:AB11"/>
    <mergeCell ref="X12:AB12"/>
    <mergeCell ref="X13:AB13"/>
  </mergeCells>
  <pageMargins left="0.20866141699999999" right="0" top="0.5" bottom="0" header="0.31496062992126" footer="0.31496062992126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SEFU As of Q2-2020</vt:lpstr>
      <vt:lpstr>'SEFU As of Q2-2020'!Print_Area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gerald</cp:lastModifiedBy>
  <dcterms:created xsi:type="dcterms:W3CDTF">2020-12-02T18:18:07Z</dcterms:created>
  <dcterms:modified xsi:type="dcterms:W3CDTF">2020-12-02T18:18:51Z</dcterms:modified>
</cp:coreProperties>
</file>