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9270" activeTab="2"/>
  </bookViews>
  <sheets>
    <sheet name="SCF GF Q3 2020" sheetId="1" r:id="rId1"/>
    <sheet name="SCF TF Q3 2020" sheetId="2" r:id="rId2"/>
    <sheet name="SCF SEF Q3 2020" sheetId="3" r:id="rId3"/>
  </sheets>
  <definedNames>
    <definedName name="_xlnm.Print_Area" localSheetId="0">'SCF GF Q3 2020'!$A$1:$L$62</definedName>
    <definedName name="_xlnm.Print_Area" localSheetId="2">'SCF SEF Q3 2020'!$A$1:$L$61</definedName>
    <definedName name="_xlnm.Print_Area" localSheetId="1">'SCF TF Q3 2020'!$A$1:$L$59</definedName>
  </definedNames>
  <calcPr calcId="144525"/>
</workbook>
</file>

<file path=xl/calcChain.xml><?xml version="1.0" encoding="utf-8"?>
<calcChain xmlns="http://schemas.openxmlformats.org/spreadsheetml/2006/main">
  <c r="O52" i="3" l="1"/>
  <c r="K44" i="3"/>
  <c r="K49" i="3" s="1"/>
  <c r="K38" i="3"/>
  <c r="K37" i="3"/>
  <c r="K33" i="3"/>
  <c r="K25" i="3"/>
  <c r="K18" i="3"/>
  <c r="K26" i="3" s="1"/>
  <c r="L51" i="3" s="1"/>
  <c r="L53" i="3" s="1"/>
  <c r="O53" i="3" s="1"/>
  <c r="O50" i="2"/>
  <c r="K46" i="2"/>
  <c r="K42" i="2"/>
  <c r="K47" i="2" s="1"/>
  <c r="K35" i="2"/>
  <c r="K31" i="2"/>
  <c r="K36" i="2" s="1"/>
  <c r="K24" i="2"/>
  <c r="L49" i="2" s="1"/>
  <c r="L51" i="2" s="1"/>
  <c r="O51" i="2" s="1"/>
  <c r="K23" i="2"/>
  <c r="K16" i="2"/>
  <c r="K12" i="2"/>
  <c r="K49" i="1"/>
  <c r="K45" i="1"/>
  <c r="K50" i="1" s="1"/>
  <c r="K37" i="1"/>
  <c r="K35" i="1"/>
  <c r="K38" i="1" s="1"/>
  <c r="K33" i="1"/>
  <c r="K39" i="1" s="1"/>
  <c r="K25" i="1"/>
  <c r="K18" i="1"/>
  <c r="K26" i="1" s="1"/>
  <c r="L52" i="1" s="1"/>
  <c r="L54" i="1" s="1"/>
  <c r="K13" i="1"/>
</calcChain>
</file>

<file path=xl/comments1.xml><?xml version="1.0" encoding="utf-8"?>
<comments xmlns="http://schemas.openxmlformats.org/spreadsheetml/2006/main">
  <authors>
    <author>a</author>
  </authors>
  <commentList>
    <comment ref="K19" authorId="0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See SL OF 111 TF</t>
        </r>
      </text>
    </comment>
  </commentList>
</comments>
</file>

<file path=xl/sharedStrings.xml><?xml version="1.0" encoding="utf-8"?>
<sst xmlns="http://schemas.openxmlformats.org/spreadsheetml/2006/main" count="155" uniqueCount="57">
  <si>
    <t>FDP Form 9 - Statement of Cash Flows</t>
  </si>
  <si>
    <t>(BLGF Memorandum Circular No. 09 - 2012 dated February 21, 2012, Annex 2)</t>
  </si>
  <si>
    <t>STATEMENT OF CASH FLOWS</t>
  </si>
  <si>
    <t>General Fund</t>
  </si>
  <si>
    <t>3rd Quarter, CY 2020</t>
  </si>
  <si>
    <r>
      <t xml:space="preserve">City : </t>
    </r>
    <r>
      <rPr>
        <u/>
        <sz val="11"/>
        <color theme="1"/>
        <rFont val="Calibri"/>
        <family val="2"/>
        <scheme val="minor"/>
      </rPr>
      <t>Tuguegarao</t>
    </r>
  </si>
  <si>
    <t>Cash Flows From Operating Activities:</t>
  </si>
  <si>
    <t>Cash Inflows:</t>
  </si>
  <si>
    <t>Collection from Taxpayers</t>
  </si>
  <si>
    <t>Share from Internal Revenue Collections</t>
  </si>
  <si>
    <t>Receipts from Sale of Goods or Services</t>
  </si>
  <si>
    <t>Interest Income</t>
  </si>
  <si>
    <t>Dividend Income</t>
  </si>
  <si>
    <t>Other Receipts</t>
  </si>
  <si>
    <t xml:space="preserve">Total Cash Inflow </t>
  </si>
  <si>
    <t>Cash Outflows:</t>
  </si>
  <si>
    <t>Payments :</t>
  </si>
  <si>
    <t xml:space="preserve">     To Suppliers/Creditors</t>
  </si>
  <si>
    <t xml:space="preserve">     To Employees</t>
  </si>
  <si>
    <t>Interest Expense</t>
  </si>
  <si>
    <t>Other Expenses</t>
  </si>
  <si>
    <t xml:space="preserve">Total Cash Outflow </t>
  </si>
  <si>
    <t>Net Cash from Operating Activities</t>
  </si>
  <si>
    <t>Cash Flows from Investing Activities:</t>
  </si>
  <si>
    <t>From Sale of Property, Plant and Equipment</t>
  </si>
  <si>
    <t>From Sale of Dept Securities of Other Entities</t>
  </si>
  <si>
    <t>From Collection of Principal on Loans to Other Entities</t>
  </si>
  <si>
    <t>Payment for the Construction of Public Infrastructures</t>
  </si>
  <si>
    <t>Payment foc Construction of Agency Assets</t>
  </si>
  <si>
    <t>Cash Purchase of Property , Plant and Equipment</t>
  </si>
  <si>
    <t>Net Cash from Investing Activities</t>
  </si>
  <si>
    <t xml:space="preserve">       Cash Flows from Financing Activities</t>
  </si>
  <si>
    <t>From Issuance of Debt Securities</t>
  </si>
  <si>
    <t>From Acquisition of Loan</t>
  </si>
  <si>
    <t>Total Cash Inflow</t>
  </si>
  <si>
    <t>Retirement/Redemption of Debt Securities</t>
  </si>
  <si>
    <t>Payment of Loan Amortization</t>
  </si>
  <si>
    <t>Total Cash Outflow</t>
  </si>
  <si>
    <t>Net Cash from Financing Activities</t>
  </si>
  <si>
    <t>Net Increase in Cash</t>
  </si>
  <si>
    <t>Cash at Beginning of the Period</t>
  </si>
  <si>
    <t>Cash at the End of the Period</t>
  </si>
  <si>
    <t xml:space="preserve">We hereby certify that we have reviewed the contents and hereby attest to the veracity and correctness of the data or information contained in this document.
</t>
  </si>
  <si>
    <t>Local Accountant</t>
  </si>
  <si>
    <t>Local Chief Executive</t>
  </si>
  <si>
    <t>Trust Fund</t>
  </si>
  <si>
    <t>Collection of Various Trust Liabilities</t>
  </si>
  <si>
    <t>Receipts Due to Other Funds</t>
  </si>
  <si>
    <t>Receipt of Retention Fees</t>
  </si>
  <si>
    <t>Payment  to Contractor for Construction/ Improvement of Agency Assets</t>
  </si>
  <si>
    <t xml:space="preserve">Payment to Contractors for Construction of Public Infrastructures.  </t>
  </si>
  <si>
    <t>Special Education Fund</t>
  </si>
  <si>
    <t>Payment to Contractor for Construction/ Improvement of Agency Assets (Bidded)</t>
  </si>
  <si>
    <t>Payment for Repairs and Maintenance of Buildings</t>
  </si>
  <si>
    <t>(sgd) JOSEPHINE B. NAGUI, CPA</t>
  </si>
  <si>
    <t>(Sgd) ATTY. JEFFERSON P. SORIANO</t>
  </si>
  <si>
    <t>(sgd) ATTY. JEFFERSON P. SORIANO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</si>
</sst>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43" fontId="0" fillId="0" borderId="0" xfId="1" applyFont="1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43" fontId="0" fillId="0" borderId="0" xfId="1" applyFont="1" applyFill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0" fontId="4" fillId="0" borderId="0" xfId="0" applyFont="1" applyFill="1"/>
    <xf numFmtId="0" fontId="6" fillId="0" borderId="0" xfId="2" applyNumberFormat="1" applyFont="1" applyFill="1" applyBorder="1" applyAlignment="1" applyProtection="1"/>
    <xf numFmtId="43" fontId="0" fillId="0" borderId="2" xfId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43" fontId="0" fillId="0" borderId="0" xfId="1" applyFont="1"/>
    <xf numFmtId="43" fontId="0" fillId="0" borderId="0" xfId="0" applyNumberFormat="1"/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 applyFill="1"/>
    <xf numFmtId="43" fontId="7" fillId="0" borderId="0" xfId="1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Border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0" fillId="0" borderId="0" xfId="0" applyAlignment="1">
      <alignment horizontal="left"/>
    </xf>
    <xf numFmtId="43" fontId="0" fillId="0" borderId="1" xfId="1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43" fontId="0" fillId="0" borderId="0" xfId="1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/>
    <xf numFmtId="43" fontId="7" fillId="0" borderId="0" xfId="1" applyFo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</cellXfs>
  <cellStyles count="5">
    <cellStyle name="Comma" xfId="1" builtinId="3"/>
    <cellStyle name="Normal" xfId="0" builtinId="0"/>
    <cellStyle name="Normal 2" xfId="3"/>
    <cellStyle name="Normal 3" xfId="2"/>
    <cellStyle name="Normal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65"/>
  <sheetViews>
    <sheetView view="pageBreakPreview" topLeftCell="A22" zoomScaleNormal="100" zoomScaleSheetLayoutView="100" workbookViewId="0">
      <selection activeCell="O58" sqref="O58"/>
    </sheetView>
  </sheetViews>
  <sheetFormatPr defaultRowHeight="15" x14ac:dyDescent="0.25"/>
  <cols>
    <col min="1" max="6" width="9.140625" style="2"/>
    <col min="7" max="7" width="9.140625" style="2" customWidth="1"/>
    <col min="8" max="10" width="9.140625" style="2" hidden="1" customWidth="1"/>
    <col min="11" max="12" width="17.42578125" style="3" customWidth="1"/>
    <col min="13" max="13" width="5" customWidth="1"/>
    <col min="14" max="14" width="15.28515625" bestFit="1" customWidth="1"/>
    <col min="15" max="15" width="15.5703125" customWidth="1"/>
  </cols>
  <sheetData>
    <row r="1" spans="1:12" x14ac:dyDescent="0.25">
      <c r="A1" s="1" t="s">
        <v>0</v>
      </c>
      <c r="B1" s="1"/>
      <c r="C1" s="1"/>
      <c r="D1" s="1"/>
    </row>
    <row r="2" spans="1:12" x14ac:dyDescent="0.25">
      <c r="A2" s="4" t="s">
        <v>1</v>
      </c>
      <c r="B2" s="4"/>
    </row>
    <row r="3" spans="1:12" x14ac:dyDescent="0.25">
      <c r="A3" s="4"/>
      <c r="B3" s="4"/>
    </row>
    <row r="4" spans="1:12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10" spans="1:12" x14ac:dyDescent="0.25">
      <c r="A10" s="5" t="s">
        <v>6</v>
      </c>
      <c r="B10" s="5"/>
      <c r="C10" s="5"/>
      <c r="D10" s="5"/>
    </row>
    <row r="11" spans="1:12" x14ac:dyDescent="0.25">
      <c r="C11" s="4" t="s">
        <v>7</v>
      </c>
    </row>
    <row r="12" spans="1:12" x14ac:dyDescent="0.25">
      <c r="D12" s="1" t="s">
        <v>8</v>
      </c>
      <c r="E12" s="1"/>
      <c r="F12" s="1"/>
      <c r="G12" s="1"/>
      <c r="K12" s="6">
        <v>41241726.790000007</v>
      </c>
    </row>
    <row r="13" spans="1:12" x14ac:dyDescent="0.25">
      <c r="D13" s="1" t="s">
        <v>9</v>
      </c>
      <c r="E13" s="1"/>
      <c r="F13" s="1"/>
      <c r="G13" s="1"/>
      <c r="K13" s="6">
        <f>55998531*3</f>
        <v>167995593</v>
      </c>
    </row>
    <row r="14" spans="1:12" x14ac:dyDescent="0.25">
      <c r="D14" s="1" t="s">
        <v>10</v>
      </c>
      <c r="E14" s="1"/>
      <c r="F14" s="1"/>
      <c r="G14" s="1"/>
      <c r="K14" s="6">
        <v>25917033.409999996</v>
      </c>
    </row>
    <row r="15" spans="1:12" x14ac:dyDescent="0.25">
      <c r="D15" s="1" t="s">
        <v>11</v>
      </c>
      <c r="E15" s="1"/>
      <c r="F15" s="1"/>
      <c r="G15" s="1"/>
      <c r="K15" s="6">
        <v>157506.03999999998</v>
      </c>
    </row>
    <row r="16" spans="1:12" hidden="1" x14ac:dyDescent="0.25">
      <c r="D16" s="1" t="s">
        <v>12</v>
      </c>
      <c r="E16" s="1"/>
      <c r="F16" s="1"/>
      <c r="G16" s="1"/>
      <c r="K16" s="6"/>
    </row>
    <row r="17" spans="1:11" x14ac:dyDescent="0.25">
      <c r="D17" s="1" t="s">
        <v>13</v>
      </c>
      <c r="E17" s="1"/>
      <c r="F17" s="1"/>
      <c r="G17" s="1"/>
      <c r="K17" s="6">
        <v>1813438.77</v>
      </c>
    </row>
    <row r="18" spans="1:11" x14ac:dyDescent="0.25">
      <c r="D18" s="1" t="s">
        <v>14</v>
      </c>
      <c r="E18" s="1"/>
      <c r="F18" s="1"/>
      <c r="G18" s="1"/>
      <c r="K18" s="7">
        <f>SUM(K12:K17)</f>
        <v>237125298.01000002</v>
      </c>
    </row>
    <row r="19" spans="1:11" x14ac:dyDescent="0.25">
      <c r="C19" s="4" t="s">
        <v>15</v>
      </c>
    </row>
    <row r="20" spans="1:11" x14ac:dyDescent="0.25">
      <c r="D20" s="2" t="s">
        <v>16</v>
      </c>
    </row>
    <row r="21" spans="1:11" x14ac:dyDescent="0.25">
      <c r="D21" s="2" t="s">
        <v>17</v>
      </c>
      <c r="K21" s="8">
        <v>90498429.370000005</v>
      </c>
    </row>
    <row r="22" spans="1:11" x14ac:dyDescent="0.25">
      <c r="D22" s="9" t="s">
        <v>18</v>
      </c>
      <c r="E22" s="10"/>
      <c r="F22" s="9"/>
      <c r="K22" s="8">
        <v>80853030.640000001</v>
      </c>
    </row>
    <row r="23" spans="1:11" hidden="1" x14ac:dyDescent="0.25">
      <c r="D23" s="2" t="s">
        <v>19</v>
      </c>
      <c r="K23" s="8"/>
    </row>
    <row r="24" spans="1:11" x14ac:dyDescent="0.25">
      <c r="D24" s="2" t="s">
        <v>20</v>
      </c>
      <c r="K24" s="11">
        <v>13160068.27</v>
      </c>
    </row>
    <row r="25" spans="1:11" x14ac:dyDescent="0.25">
      <c r="D25" s="2" t="s">
        <v>21</v>
      </c>
      <c r="K25" s="6">
        <f>SUM(K21:K24)</f>
        <v>184511528.28</v>
      </c>
    </row>
    <row r="26" spans="1:11" x14ac:dyDescent="0.25">
      <c r="C26" s="4" t="s">
        <v>22</v>
      </c>
      <c r="D26" s="4"/>
      <c r="E26" s="4"/>
      <c r="F26" s="4"/>
      <c r="K26" s="7">
        <f>K18-K25</f>
        <v>52613769.730000019</v>
      </c>
    </row>
    <row r="27" spans="1:11" x14ac:dyDescent="0.25">
      <c r="C27" s="4"/>
      <c r="D27" s="4"/>
      <c r="E27" s="4"/>
      <c r="F27" s="4"/>
      <c r="K27" s="8"/>
    </row>
    <row r="28" spans="1:11" x14ac:dyDescent="0.25">
      <c r="A28" s="5" t="s">
        <v>23</v>
      </c>
      <c r="B28" s="5"/>
      <c r="C28" s="5"/>
      <c r="D28" s="5"/>
    </row>
    <row r="29" spans="1:11" x14ac:dyDescent="0.25">
      <c r="C29" s="4" t="s">
        <v>7</v>
      </c>
    </row>
    <row r="30" spans="1:11" hidden="1" x14ac:dyDescent="0.25">
      <c r="D30" s="1" t="s">
        <v>24</v>
      </c>
      <c r="E30" s="1"/>
      <c r="F30" s="1"/>
      <c r="G30" s="1"/>
      <c r="H30" s="1"/>
      <c r="I30" s="1"/>
      <c r="J30" s="1"/>
      <c r="K30" s="6"/>
    </row>
    <row r="31" spans="1:11" hidden="1" x14ac:dyDescent="0.25">
      <c r="D31" s="1" t="s">
        <v>25</v>
      </c>
      <c r="E31" s="1"/>
      <c r="F31" s="1"/>
      <c r="G31" s="1"/>
      <c r="H31" s="1"/>
      <c r="I31" s="1"/>
      <c r="J31" s="12"/>
      <c r="K31" s="6"/>
    </row>
    <row r="32" spans="1:11" hidden="1" x14ac:dyDescent="0.25">
      <c r="D32" s="1" t="s">
        <v>26</v>
      </c>
      <c r="E32" s="1"/>
      <c r="F32" s="1"/>
      <c r="G32" s="1"/>
      <c r="H32" s="1"/>
      <c r="I32" s="1"/>
      <c r="J32" s="12"/>
      <c r="K32" s="6"/>
    </row>
    <row r="33" spans="1:11" x14ac:dyDescent="0.25">
      <c r="D33" s="1" t="s">
        <v>14</v>
      </c>
      <c r="E33" s="1"/>
      <c r="F33" s="1"/>
      <c r="G33" s="1"/>
      <c r="H33" s="1"/>
      <c r="I33" s="1"/>
      <c r="J33" s="12"/>
      <c r="K33" s="7">
        <f>SUM(K30:K32)</f>
        <v>0</v>
      </c>
    </row>
    <row r="34" spans="1:11" x14ac:dyDescent="0.25">
      <c r="C34" s="4" t="s">
        <v>15</v>
      </c>
      <c r="D34" s="4"/>
    </row>
    <row r="35" spans="1:11" ht="34.5" customHeight="1" x14ac:dyDescent="0.25">
      <c r="D35" s="13" t="s">
        <v>27</v>
      </c>
      <c r="E35" s="13"/>
      <c r="F35" s="13"/>
      <c r="G35" s="13"/>
      <c r="H35" s="13"/>
      <c r="K35" s="8">
        <f>16525841.39+23690100.38</f>
        <v>40215941.769999996</v>
      </c>
    </row>
    <row r="36" spans="1:11" ht="33.75" hidden="1" customHeight="1" x14ac:dyDescent="0.25">
      <c r="D36" s="13" t="s">
        <v>28</v>
      </c>
      <c r="E36" s="13"/>
      <c r="F36" s="13"/>
      <c r="G36" s="13"/>
      <c r="H36" s="13"/>
      <c r="K36" s="8"/>
    </row>
    <row r="37" spans="1:11" ht="31.5" customHeight="1" x14ac:dyDescent="0.25">
      <c r="D37" s="13" t="s">
        <v>29</v>
      </c>
      <c r="E37" s="13"/>
      <c r="F37" s="13"/>
      <c r="G37" s="13"/>
      <c r="H37" s="13"/>
      <c r="K37" s="8">
        <f>33034647.06+102687.5</f>
        <v>33137334.559999999</v>
      </c>
    </row>
    <row r="38" spans="1:11" x14ac:dyDescent="0.25">
      <c r="D38" s="1" t="s">
        <v>21</v>
      </c>
      <c r="E38" s="1"/>
      <c r="F38" s="1"/>
      <c r="G38" s="1"/>
      <c r="H38" s="12"/>
      <c r="K38" s="8">
        <f>SUM(K35:K37)</f>
        <v>73353276.329999998</v>
      </c>
    </row>
    <row r="39" spans="1:11" x14ac:dyDescent="0.25">
      <c r="B39" s="4"/>
      <c r="C39" s="1" t="s">
        <v>30</v>
      </c>
      <c r="D39" s="1"/>
      <c r="E39" s="1"/>
      <c r="F39" s="1"/>
      <c r="K39" s="7">
        <f>K33-K38</f>
        <v>-73353276.329999998</v>
      </c>
    </row>
    <row r="40" spans="1:11" x14ac:dyDescent="0.25">
      <c r="B40" s="4"/>
      <c r="C40" s="12"/>
      <c r="D40" s="12"/>
      <c r="E40" s="12"/>
      <c r="F40" s="12"/>
      <c r="K40" s="8"/>
    </row>
    <row r="41" spans="1:11" x14ac:dyDescent="0.25">
      <c r="A41" s="14" t="s">
        <v>31</v>
      </c>
      <c r="B41" s="14"/>
      <c r="C41" s="14"/>
      <c r="D41" s="14"/>
      <c r="E41" s="14"/>
      <c r="F41" s="14"/>
    </row>
    <row r="42" spans="1:11" x14ac:dyDescent="0.25">
      <c r="B42" s="4"/>
      <c r="C42" s="4" t="s">
        <v>7</v>
      </c>
      <c r="D42" s="4"/>
      <c r="E42" s="4"/>
      <c r="F42" s="4"/>
    </row>
    <row r="43" spans="1:11" ht="14.25" hidden="1" customHeight="1" x14ac:dyDescent="0.25">
      <c r="D43" s="1" t="s">
        <v>32</v>
      </c>
      <c r="E43" s="1"/>
      <c r="F43" s="1"/>
      <c r="G43" s="1"/>
      <c r="H43" s="1"/>
      <c r="K43" s="6"/>
    </row>
    <row r="44" spans="1:11" x14ac:dyDescent="0.25">
      <c r="D44" s="1" t="s">
        <v>33</v>
      </c>
      <c r="E44" s="1"/>
      <c r="F44" s="1"/>
      <c r="G44" s="1"/>
      <c r="H44" s="12"/>
      <c r="K44" s="6">
        <v>27000000</v>
      </c>
    </row>
    <row r="45" spans="1:11" x14ac:dyDescent="0.25">
      <c r="D45" s="1" t="s">
        <v>34</v>
      </c>
      <c r="E45" s="1"/>
      <c r="F45" s="1"/>
      <c r="G45" s="1"/>
      <c r="H45" s="12"/>
      <c r="K45" s="7">
        <f>SUM(K43:K44)</f>
        <v>27000000</v>
      </c>
    </row>
    <row r="46" spans="1:11" x14ac:dyDescent="0.25">
      <c r="C46" s="4" t="s">
        <v>15</v>
      </c>
      <c r="D46" s="4"/>
      <c r="E46" s="4"/>
      <c r="F46" s="4"/>
    </row>
    <row r="47" spans="1:11" hidden="1" x14ac:dyDescent="0.25">
      <c r="D47" s="1" t="s">
        <v>35</v>
      </c>
      <c r="E47" s="1"/>
      <c r="F47" s="1"/>
      <c r="G47" s="1"/>
      <c r="H47" s="1"/>
      <c r="K47" s="8">
        <v>0</v>
      </c>
    </row>
    <row r="48" spans="1:11" x14ac:dyDescent="0.25">
      <c r="D48" s="1" t="s">
        <v>36</v>
      </c>
      <c r="E48" s="1"/>
      <c r="F48" s="1"/>
      <c r="G48" s="1"/>
      <c r="H48" s="1"/>
      <c r="K48" s="8">
        <v>3511525.75</v>
      </c>
    </row>
    <row r="49" spans="1:15" x14ac:dyDescent="0.25">
      <c r="D49" s="1" t="s">
        <v>37</v>
      </c>
      <c r="E49" s="1"/>
      <c r="F49" s="1"/>
      <c r="G49" s="1"/>
      <c r="H49" s="1"/>
      <c r="K49" s="8">
        <f>K48</f>
        <v>3511525.75</v>
      </c>
    </row>
    <row r="50" spans="1:15" x14ac:dyDescent="0.25">
      <c r="C50" s="1" t="s">
        <v>38</v>
      </c>
      <c r="D50" s="1"/>
      <c r="E50" s="1"/>
      <c r="F50" s="1"/>
      <c r="K50" s="7">
        <f>K45-K49</f>
        <v>23488474.25</v>
      </c>
    </row>
    <row r="51" spans="1:15" x14ac:dyDescent="0.25">
      <c r="C51" s="12"/>
      <c r="D51" s="12"/>
      <c r="E51" s="12"/>
      <c r="F51" s="12"/>
      <c r="K51" s="8"/>
    </row>
    <row r="52" spans="1:15" x14ac:dyDescent="0.25">
      <c r="A52" s="1" t="s">
        <v>39</v>
      </c>
      <c r="B52" s="1"/>
      <c r="C52" s="1"/>
      <c r="D52" s="1"/>
      <c r="E52" s="1"/>
      <c r="L52" s="6">
        <f>K26+K39+K50</f>
        <v>2748967.6500000209</v>
      </c>
      <c r="N52" s="15"/>
    </row>
    <row r="53" spans="1:15" x14ac:dyDescent="0.25">
      <c r="A53" s="1" t="s">
        <v>40</v>
      </c>
      <c r="B53" s="1"/>
      <c r="C53" s="1"/>
      <c r="D53" s="1"/>
      <c r="E53" s="1"/>
      <c r="L53" s="6">
        <v>660445795.91999996</v>
      </c>
      <c r="N53" s="15"/>
      <c r="O53" s="16"/>
    </row>
    <row r="54" spans="1:15" x14ac:dyDescent="0.25">
      <c r="A54" s="1" t="s">
        <v>41</v>
      </c>
      <c r="B54" s="1"/>
      <c r="C54" s="1"/>
      <c r="D54" s="1"/>
      <c r="E54" s="1"/>
      <c r="L54" s="7">
        <f>+L52+L53</f>
        <v>663194763.56999993</v>
      </c>
      <c r="N54" s="15"/>
      <c r="O54" s="16"/>
    </row>
    <row r="55" spans="1:15" x14ac:dyDescent="0.25">
      <c r="N55" s="15"/>
    </row>
    <row r="56" spans="1:15" x14ac:dyDescent="0.25">
      <c r="N56" s="15"/>
    </row>
    <row r="58" spans="1:15" s="18" customFormat="1" ht="42.75" customHeight="1" x14ac:dyDescent="0.25">
      <c r="A58" s="17" t="s">
        <v>42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</row>
    <row r="59" spans="1:15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20"/>
      <c r="L59" s="20"/>
    </row>
    <row r="60" spans="1:15" x14ac:dyDescent="0.25">
      <c r="L60" s="2"/>
    </row>
    <row r="61" spans="1:15" x14ac:dyDescent="0.25">
      <c r="A61" s="21" t="s">
        <v>54</v>
      </c>
      <c r="B61" s="21"/>
      <c r="C61" s="21"/>
      <c r="D61" s="21"/>
      <c r="E61" s="22"/>
      <c r="F61" s="21" t="s">
        <v>55</v>
      </c>
      <c r="G61" s="21"/>
      <c r="H61" s="21"/>
      <c r="I61" s="21"/>
      <c r="J61" s="21"/>
      <c r="K61" s="21"/>
      <c r="L61" s="23"/>
      <c r="M61" s="24"/>
    </row>
    <row r="62" spans="1:15" x14ac:dyDescent="0.25">
      <c r="A62" s="25" t="s">
        <v>43</v>
      </c>
      <c r="B62" s="25"/>
      <c r="C62" s="25"/>
      <c r="D62" s="25"/>
      <c r="E62" s="26"/>
      <c r="F62" s="25" t="s">
        <v>44</v>
      </c>
      <c r="G62" s="25"/>
      <c r="H62" s="25"/>
      <c r="I62" s="25"/>
      <c r="J62" s="25"/>
      <c r="K62" s="25"/>
      <c r="L62" s="27"/>
      <c r="M62" s="28"/>
    </row>
    <row r="63" spans="1:15" x14ac:dyDescent="0.25">
      <c r="L63" s="2"/>
    </row>
    <row r="64" spans="1:15" x14ac:dyDescent="0.25">
      <c r="L64" s="2"/>
    </row>
    <row r="65" spans="12:12" x14ac:dyDescent="0.25">
      <c r="L65" s="2"/>
    </row>
  </sheetData>
  <sheetProtection password="D2BC" sheet="1" objects="1" scenarios="1"/>
  <mergeCells count="39">
    <mergeCell ref="A62:D62"/>
    <mergeCell ref="F62:K62"/>
    <mergeCell ref="C50:F50"/>
    <mergeCell ref="A52:E52"/>
    <mergeCell ref="A53:E53"/>
    <mergeCell ref="A54:E54"/>
    <mergeCell ref="A58:L58"/>
    <mergeCell ref="A61:D61"/>
    <mergeCell ref="F61:K61"/>
    <mergeCell ref="D43:H43"/>
    <mergeCell ref="D44:G44"/>
    <mergeCell ref="D45:G45"/>
    <mergeCell ref="D47:H47"/>
    <mergeCell ref="D48:H48"/>
    <mergeCell ref="D49:H49"/>
    <mergeCell ref="D35:H35"/>
    <mergeCell ref="D36:H36"/>
    <mergeCell ref="D37:H37"/>
    <mergeCell ref="D38:G38"/>
    <mergeCell ref="C39:F39"/>
    <mergeCell ref="A41:F41"/>
    <mergeCell ref="D18:G18"/>
    <mergeCell ref="A28:D28"/>
    <mergeCell ref="D30:J30"/>
    <mergeCell ref="D31:I31"/>
    <mergeCell ref="D32:I32"/>
    <mergeCell ref="D33:I33"/>
    <mergeCell ref="D12:G12"/>
    <mergeCell ref="D13:G13"/>
    <mergeCell ref="D14:G14"/>
    <mergeCell ref="D15:G15"/>
    <mergeCell ref="D16:G16"/>
    <mergeCell ref="D17:G17"/>
    <mergeCell ref="A1:D1"/>
    <mergeCell ref="A4:L4"/>
    <mergeCell ref="A5:L5"/>
    <mergeCell ref="A6:L6"/>
    <mergeCell ref="A7:L7"/>
    <mergeCell ref="A10:D10"/>
  </mergeCells>
  <pageMargins left="0.5" right="0.25" top="0.5" bottom="0.5" header="0.31496062992126" footer="0.25"/>
  <pageSetup paperSize="256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62"/>
  <sheetViews>
    <sheetView view="pageBreakPreview" topLeftCell="A40" zoomScaleNormal="100" zoomScaleSheetLayoutView="100" workbookViewId="0">
      <selection activeCell="F67" sqref="F67"/>
    </sheetView>
  </sheetViews>
  <sheetFormatPr defaultRowHeight="15" x14ac:dyDescent="0.25"/>
  <cols>
    <col min="2" max="2" width="7" customWidth="1"/>
    <col min="6" max="6" width="17.7109375" customWidth="1"/>
    <col min="7" max="10" width="0" hidden="1" customWidth="1"/>
    <col min="11" max="12" width="16.85546875" style="15" customWidth="1"/>
    <col min="13" max="13" width="5" customWidth="1"/>
    <col min="14" max="14" width="15.28515625" bestFit="1" customWidth="1"/>
    <col min="15" max="15" width="15.5703125" customWidth="1"/>
  </cols>
  <sheetData>
    <row r="1" spans="1:15" x14ac:dyDescent="0.25">
      <c r="A1" s="29" t="s">
        <v>0</v>
      </c>
      <c r="B1" s="29"/>
      <c r="C1" s="29"/>
      <c r="D1" s="29"/>
    </row>
    <row r="2" spans="1:15" x14ac:dyDescent="0.25">
      <c r="A2" s="30" t="s">
        <v>1</v>
      </c>
      <c r="B2" s="30"/>
    </row>
    <row r="3" spans="1:15" x14ac:dyDescent="0.25">
      <c r="A3" s="30"/>
      <c r="B3" s="30"/>
    </row>
    <row r="4" spans="1:15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5" x14ac:dyDescent="0.25">
      <c r="A5" s="31" t="s">
        <v>45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5" x14ac:dyDescent="0.25">
      <c r="A6" s="31" t="s">
        <v>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5" x14ac:dyDescent="0.25">
      <c r="A7" s="31" t="s">
        <v>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10" spans="1:15" x14ac:dyDescent="0.25">
      <c r="A10" s="31" t="s">
        <v>6</v>
      </c>
      <c r="B10" s="31"/>
      <c r="C10" s="31"/>
      <c r="D10" s="31"/>
    </row>
    <row r="11" spans="1:15" x14ac:dyDescent="0.25">
      <c r="C11" s="30" t="s">
        <v>7</v>
      </c>
      <c r="D11" s="2"/>
      <c r="E11" s="2"/>
      <c r="F11" s="2"/>
      <c r="G11" s="2"/>
    </row>
    <row r="12" spans="1:15" x14ac:dyDescent="0.25">
      <c r="D12" s="1" t="s">
        <v>46</v>
      </c>
      <c r="E12" s="1"/>
      <c r="F12" s="1"/>
      <c r="G12" s="1"/>
      <c r="K12" s="32">
        <f>8332032.11+2393870.34</f>
        <v>10725902.449999999</v>
      </c>
    </row>
    <row r="13" spans="1:15" x14ac:dyDescent="0.25">
      <c r="D13" s="1" t="s">
        <v>47</v>
      </c>
      <c r="E13" s="1"/>
      <c r="F13" s="1"/>
      <c r="G13" s="1"/>
      <c r="K13" s="32">
        <v>2441121.48</v>
      </c>
    </row>
    <row r="14" spans="1:15" hidden="1" x14ac:dyDescent="0.25">
      <c r="D14" s="1" t="s">
        <v>48</v>
      </c>
      <c r="E14" s="1"/>
      <c r="F14" s="1"/>
      <c r="G14" s="1"/>
      <c r="K14" s="32">
        <v>0</v>
      </c>
    </row>
    <row r="15" spans="1:15" s="15" customFormat="1" x14ac:dyDescent="0.25">
      <c r="A15"/>
      <c r="B15"/>
      <c r="C15"/>
      <c r="D15" s="1" t="s">
        <v>13</v>
      </c>
      <c r="E15" s="1"/>
      <c r="F15" s="1"/>
      <c r="G15" s="1"/>
      <c r="H15"/>
      <c r="I15"/>
      <c r="J15"/>
      <c r="K15" s="32">
        <v>5258178.21</v>
      </c>
      <c r="M15"/>
      <c r="N15"/>
      <c r="O15"/>
    </row>
    <row r="16" spans="1:15" s="15" customFormat="1" x14ac:dyDescent="0.25">
      <c r="A16"/>
      <c r="B16"/>
      <c r="C16"/>
      <c r="D16" s="1" t="s">
        <v>14</v>
      </c>
      <c r="E16" s="1"/>
      <c r="F16" s="1"/>
      <c r="G16" s="1"/>
      <c r="H16"/>
      <c r="I16"/>
      <c r="J16"/>
      <c r="K16" s="33">
        <f>SUM(K12:K15)</f>
        <v>18425202.140000001</v>
      </c>
      <c r="M16"/>
      <c r="N16"/>
      <c r="O16"/>
    </row>
    <row r="17" spans="1:15" s="15" customFormat="1" x14ac:dyDescent="0.25">
      <c r="A17"/>
      <c r="B17"/>
      <c r="C17" s="30" t="s">
        <v>15</v>
      </c>
      <c r="D17" s="2"/>
      <c r="E17" s="2"/>
      <c r="F17" s="2"/>
      <c r="G17" s="2"/>
      <c r="H17"/>
      <c r="I17"/>
      <c r="J17"/>
      <c r="M17"/>
      <c r="N17"/>
      <c r="O17"/>
    </row>
    <row r="18" spans="1:15" s="15" customFormat="1" x14ac:dyDescent="0.25">
      <c r="A18"/>
      <c r="B18"/>
      <c r="C18"/>
      <c r="D18" s="2" t="s">
        <v>16</v>
      </c>
      <c r="E18" s="2"/>
      <c r="F18" s="2"/>
      <c r="G18" s="2"/>
      <c r="H18"/>
      <c r="I18"/>
      <c r="J18"/>
      <c r="M18"/>
      <c r="N18"/>
      <c r="O18"/>
    </row>
    <row r="19" spans="1:15" s="15" customFormat="1" x14ac:dyDescent="0.25">
      <c r="A19"/>
      <c r="B19"/>
      <c r="C19"/>
      <c r="D19" s="2" t="s">
        <v>17</v>
      </c>
      <c r="E19" s="2"/>
      <c r="F19" s="2"/>
      <c r="G19" s="2"/>
      <c r="H19"/>
      <c r="I19"/>
      <c r="J19"/>
      <c r="K19" s="8">
        <v>13475393.289999999</v>
      </c>
      <c r="M19"/>
      <c r="N19"/>
      <c r="O19"/>
    </row>
    <row r="20" spans="1:15" s="15" customFormat="1" x14ac:dyDescent="0.25">
      <c r="A20"/>
      <c r="B20"/>
      <c r="C20"/>
      <c r="D20" s="9" t="s">
        <v>18</v>
      </c>
      <c r="E20" s="9"/>
      <c r="F20" s="9"/>
      <c r="G20" s="2"/>
      <c r="H20"/>
      <c r="I20"/>
      <c r="J20"/>
      <c r="K20" s="8">
        <v>0</v>
      </c>
      <c r="M20"/>
      <c r="N20"/>
      <c r="O20"/>
    </row>
    <row r="21" spans="1:15" s="15" customFormat="1" x14ac:dyDescent="0.25">
      <c r="A21"/>
      <c r="B21"/>
      <c r="C21"/>
      <c r="D21" s="2" t="s">
        <v>19</v>
      </c>
      <c r="E21" s="2"/>
      <c r="F21" s="2"/>
      <c r="G21" s="2"/>
      <c r="H21"/>
      <c r="I21"/>
      <c r="J21"/>
      <c r="K21" s="8">
        <v>0</v>
      </c>
      <c r="M21"/>
      <c r="N21"/>
      <c r="O21"/>
    </row>
    <row r="22" spans="1:15" s="15" customFormat="1" x14ac:dyDescent="0.25">
      <c r="A22"/>
      <c r="B22"/>
      <c r="C22"/>
      <c r="D22" s="2" t="s">
        <v>20</v>
      </c>
      <c r="E22" s="2"/>
      <c r="F22" s="2"/>
      <c r="G22" s="2"/>
      <c r="H22"/>
      <c r="I22"/>
      <c r="J22"/>
      <c r="K22" s="11"/>
      <c r="M22"/>
      <c r="N22"/>
      <c r="O22"/>
    </row>
    <row r="23" spans="1:15" s="15" customFormat="1" x14ac:dyDescent="0.25">
      <c r="A23"/>
      <c r="B23"/>
      <c r="C23"/>
      <c r="D23" s="2" t="s">
        <v>21</v>
      </c>
      <c r="E23" s="2"/>
      <c r="F23" s="2"/>
      <c r="G23"/>
      <c r="H23"/>
      <c r="I23"/>
      <c r="J23"/>
      <c r="K23" s="32">
        <f>SUM(K19:K22)</f>
        <v>13475393.289999999</v>
      </c>
      <c r="M23"/>
      <c r="N23"/>
      <c r="O23"/>
    </row>
    <row r="24" spans="1:15" s="15" customFormat="1" x14ac:dyDescent="0.25">
      <c r="A24"/>
      <c r="B24"/>
      <c r="C24" s="30" t="s">
        <v>22</v>
      </c>
      <c r="D24" s="4"/>
      <c r="E24" s="4"/>
      <c r="F24" s="4"/>
      <c r="G24"/>
      <c r="H24"/>
      <c r="I24"/>
      <c r="J24"/>
      <c r="K24" s="34">
        <f>K16-K23</f>
        <v>4949808.8500000015</v>
      </c>
      <c r="M24"/>
      <c r="N24"/>
      <c r="O24"/>
    </row>
    <row r="25" spans="1:15" s="15" customFormat="1" x14ac:dyDescent="0.25">
      <c r="A25"/>
      <c r="B25"/>
      <c r="C25" s="30"/>
      <c r="D25" s="4"/>
      <c r="E25" s="4"/>
      <c r="F25" s="4"/>
      <c r="G25"/>
      <c r="H25"/>
      <c r="I25"/>
      <c r="J25"/>
      <c r="K25" s="8"/>
      <c r="M25"/>
      <c r="N25"/>
      <c r="O25"/>
    </row>
    <row r="26" spans="1:15" s="15" customFormat="1" x14ac:dyDescent="0.25">
      <c r="A26" s="31" t="s">
        <v>23</v>
      </c>
      <c r="B26" s="31"/>
      <c r="C26" s="31"/>
      <c r="D26" s="31"/>
      <c r="E26"/>
      <c r="F26"/>
      <c r="G26"/>
      <c r="H26"/>
      <c r="I26"/>
      <c r="J26"/>
      <c r="M26"/>
      <c r="N26"/>
      <c r="O26"/>
    </row>
    <row r="27" spans="1:15" s="15" customFormat="1" x14ac:dyDescent="0.25">
      <c r="A27"/>
      <c r="B27"/>
      <c r="C27" s="30" t="s">
        <v>7</v>
      </c>
      <c r="D27"/>
      <c r="E27"/>
      <c r="F27"/>
      <c r="G27"/>
      <c r="H27"/>
      <c r="I27"/>
      <c r="J27"/>
      <c r="M27"/>
      <c r="N27"/>
      <c r="O27"/>
    </row>
    <row r="28" spans="1:15" s="15" customFormat="1" hidden="1" x14ac:dyDescent="0.25">
      <c r="A28"/>
      <c r="B28"/>
      <c r="C28"/>
      <c r="D28" s="29" t="s">
        <v>24</v>
      </c>
      <c r="E28" s="29"/>
      <c r="F28" s="29"/>
      <c r="G28" s="29"/>
      <c r="H28" s="29"/>
      <c r="I28" s="29"/>
      <c r="J28" s="29"/>
      <c r="K28" s="32"/>
      <c r="M28"/>
      <c r="N28"/>
      <c r="O28"/>
    </row>
    <row r="29" spans="1:15" s="15" customFormat="1" hidden="1" x14ac:dyDescent="0.25">
      <c r="A29"/>
      <c r="B29"/>
      <c r="C29"/>
      <c r="D29" s="29" t="s">
        <v>25</v>
      </c>
      <c r="E29" s="29"/>
      <c r="F29" s="29"/>
      <c r="G29" s="29"/>
      <c r="H29" s="29"/>
      <c r="I29" s="29"/>
      <c r="J29" s="35"/>
      <c r="K29" s="32"/>
      <c r="M29"/>
      <c r="N29"/>
      <c r="O29"/>
    </row>
    <row r="30" spans="1:15" s="15" customFormat="1" hidden="1" x14ac:dyDescent="0.25">
      <c r="A30"/>
      <c r="B30"/>
      <c r="C30"/>
      <c r="D30" s="29" t="s">
        <v>26</v>
      </c>
      <c r="E30" s="29"/>
      <c r="F30" s="29"/>
      <c r="G30" s="29"/>
      <c r="H30" s="29"/>
      <c r="I30" s="29"/>
      <c r="J30" s="35"/>
      <c r="K30" s="32"/>
      <c r="M30"/>
      <c r="N30"/>
      <c r="O30"/>
    </row>
    <row r="31" spans="1:15" s="15" customFormat="1" x14ac:dyDescent="0.25">
      <c r="A31"/>
      <c r="B31"/>
      <c r="C31"/>
      <c r="D31" s="29" t="s">
        <v>14</v>
      </c>
      <c r="E31" s="29"/>
      <c r="F31" s="29"/>
      <c r="G31" s="29"/>
      <c r="H31" s="29"/>
      <c r="I31" s="29"/>
      <c r="J31" s="35"/>
      <c r="K31" s="36">
        <f>SUM(K28:K30)</f>
        <v>0</v>
      </c>
      <c r="M31"/>
      <c r="N31"/>
      <c r="O31"/>
    </row>
    <row r="32" spans="1:15" s="15" customFormat="1" x14ac:dyDescent="0.25">
      <c r="A32"/>
      <c r="B32"/>
      <c r="C32" s="30" t="s">
        <v>15</v>
      </c>
      <c r="D32" s="30"/>
      <c r="E32"/>
      <c r="F32"/>
      <c r="G32"/>
      <c r="H32"/>
      <c r="I32"/>
      <c r="J32"/>
      <c r="M32"/>
      <c r="N32"/>
      <c r="O32"/>
    </row>
    <row r="33" spans="1:15" s="15" customFormat="1" ht="40.5" customHeight="1" x14ac:dyDescent="0.25">
      <c r="A33"/>
      <c r="B33"/>
      <c r="C33"/>
      <c r="D33" s="37" t="s">
        <v>49</v>
      </c>
      <c r="E33" s="37"/>
      <c r="F33" s="37"/>
      <c r="G33" s="37"/>
      <c r="H33" s="37"/>
      <c r="I33"/>
      <c r="J33"/>
      <c r="K33" s="8">
        <v>2316318.73</v>
      </c>
      <c r="M33"/>
      <c r="N33"/>
      <c r="O33"/>
    </row>
    <row r="34" spans="1:15" s="15" customFormat="1" ht="33.75" customHeight="1" x14ac:dyDescent="0.25">
      <c r="A34"/>
      <c r="B34"/>
      <c r="C34"/>
      <c r="D34" s="37" t="s">
        <v>50</v>
      </c>
      <c r="E34" s="37"/>
      <c r="F34" s="37"/>
      <c r="G34" s="37"/>
      <c r="H34" s="37"/>
      <c r="I34"/>
      <c r="J34"/>
      <c r="K34" s="11">
        <v>9849804.2400000002</v>
      </c>
      <c r="M34"/>
      <c r="N34"/>
      <c r="O34"/>
    </row>
    <row r="35" spans="1:15" s="15" customFormat="1" x14ac:dyDescent="0.25">
      <c r="A35"/>
      <c r="B35"/>
      <c r="C35"/>
      <c r="D35" s="2" t="s">
        <v>21</v>
      </c>
      <c r="E35" s="2"/>
      <c r="F35" s="2"/>
      <c r="G35"/>
      <c r="H35"/>
      <c r="I35"/>
      <c r="J35"/>
      <c r="K35" s="32">
        <f>SUM(K33:K34)</f>
        <v>12166122.970000001</v>
      </c>
      <c r="M35"/>
      <c r="N35"/>
      <c r="O35"/>
    </row>
    <row r="36" spans="1:15" s="15" customFormat="1" x14ac:dyDescent="0.25">
      <c r="A36"/>
      <c r="B36" s="30"/>
      <c r="C36" s="29" t="s">
        <v>30</v>
      </c>
      <c r="D36" s="29"/>
      <c r="E36" s="29"/>
      <c r="F36" s="29"/>
      <c r="G36"/>
      <c r="H36"/>
      <c r="I36"/>
      <c r="J36"/>
      <c r="K36" s="7">
        <f>K31-K35</f>
        <v>-12166122.970000001</v>
      </c>
      <c r="M36"/>
      <c r="N36"/>
      <c r="O36"/>
    </row>
    <row r="37" spans="1:15" s="15" customFormat="1" x14ac:dyDescent="0.25">
      <c r="A37"/>
      <c r="B37" s="30"/>
      <c r="C37" s="35"/>
      <c r="D37" s="35"/>
      <c r="E37" s="35"/>
      <c r="F37" s="35"/>
      <c r="G37"/>
      <c r="H37"/>
      <c r="I37"/>
      <c r="J37"/>
      <c r="K37" s="8"/>
      <c r="M37"/>
      <c r="N37"/>
      <c r="O37"/>
    </row>
    <row r="38" spans="1:15" s="15" customFormat="1" x14ac:dyDescent="0.25">
      <c r="A38" s="38" t="s">
        <v>31</v>
      </c>
      <c r="B38" s="38"/>
      <c r="C38" s="38"/>
      <c r="D38" s="38"/>
      <c r="E38" s="38"/>
      <c r="F38" s="38"/>
      <c r="G38"/>
      <c r="H38"/>
      <c r="I38"/>
      <c r="J38"/>
      <c r="M38"/>
      <c r="N38"/>
      <c r="O38"/>
    </row>
    <row r="39" spans="1:15" s="15" customFormat="1" x14ac:dyDescent="0.25">
      <c r="A39"/>
      <c r="B39" s="30"/>
      <c r="C39" s="30" t="s">
        <v>7</v>
      </c>
      <c r="D39" s="30"/>
      <c r="E39" s="30"/>
      <c r="F39" s="30"/>
      <c r="G39"/>
      <c r="H39"/>
      <c r="I39"/>
      <c r="J39"/>
      <c r="M39"/>
      <c r="N39"/>
      <c r="O39"/>
    </row>
    <row r="40" spans="1:15" s="15" customFormat="1" x14ac:dyDescent="0.25">
      <c r="A40"/>
      <c r="B40"/>
      <c r="C40"/>
      <c r="D40" s="29" t="s">
        <v>32</v>
      </c>
      <c r="E40" s="29"/>
      <c r="F40" s="29"/>
      <c r="G40" s="29"/>
      <c r="H40" s="29"/>
      <c r="I40"/>
      <c r="J40"/>
      <c r="K40" s="32"/>
      <c r="M40"/>
      <c r="N40"/>
      <c r="O40"/>
    </row>
    <row r="41" spans="1:15" s="15" customFormat="1" x14ac:dyDescent="0.25">
      <c r="A41"/>
      <c r="B41"/>
      <c r="C41"/>
      <c r="D41" s="29" t="s">
        <v>33</v>
      </c>
      <c r="E41" s="29"/>
      <c r="F41" s="29"/>
      <c r="G41" s="29"/>
      <c r="H41" s="35"/>
      <c r="I41"/>
      <c r="J41"/>
      <c r="K41" s="32">
        <v>0</v>
      </c>
      <c r="M41"/>
      <c r="N41"/>
      <c r="O41"/>
    </row>
    <row r="42" spans="1:15" s="15" customFormat="1" x14ac:dyDescent="0.25">
      <c r="A42"/>
      <c r="B42"/>
      <c r="C42"/>
      <c r="D42" s="29" t="s">
        <v>34</v>
      </c>
      <c r="E42" s="29"/>
      <c r="F42" s="29"/>
      <c r="G42" s="29"/>
      <c r="H42" s="35"/>
      <c r="I42"/>
      <c r="J42"/>
      <c r="K42" s="36">
        <f>SUM(K40:K41)</f>
        <v>0</v>
      </c>
      <c r="M42"/>
      <c r="N42"/>
      <c r="O42"/>
    </row>
    <row r="43" spans="1:15" s="15" customFormat="1" x14ac:dyDescent="0.25">
      <c r="A43"/>
      <c r="B43"/>
      <c r="C43" s="30" t="s">
        <v>15</v>
      </c>
      <c r="D43" s="30"/>
      <c r="E43" s="30"/>
      <c r="F43" s="30"/>
      <c r="G43"/>
      <c r="H43"/>
      <c r="I43"/>
      <c r="J43"/>
      <c r="M43"/>
      <c r="N43"/>
      <c r="O43"/>
    </row>
    <row r="44" spans="1:15" s="15" customFormat="1" x14ac:dyDescent="0.25">
      <c r="A44"/>
      <c r="B44"/>
      <c r="C44"/>
      <c r="D44" s="29" t="s">
        <v>35</v>
      </c>
      <c r="E44" s="29"/>
      <c r="F44" s="29"/>
      <c r="G44" s="29"/>
      <c r="H44" s="29"/>
      <c r="I44"/>
      <c r="J44"/>
      <c r="K44" s="8">
        <v>0</v>
      </c>
      <c r="M44"/>
      <c r="N44"/>
      <c r="O44"/>
    </row>
    <row r="45" spans="1:15" s="15" customFormat="1" x14ac:dyDescent="0.25">
      <c r="A45"/>
      <c r="B45"/>
      <c r="C45"/>
      <c r="D45" s="29" t="s">
        <v>36</v>
      </c>
      <c r="E45" s="29"/>
      <c r="F45" s="29"/>
      <c r="G45" s="29"/>
      <c r="H45" s="29"/>
      <c r="I45"/>
      <c r="J45"/>
      <c r="K45" s="8">
        <v>0</v>
      </c>
      <c r="M45"/>
      <c r="N45"/>
      <c r="O45"/>
    </row>
    <row r="46" spans="1:15" x14ac:dyDescent="0.25">
      <c r="D46" s="29" t="s">
        <v>37</v>
      </c>
      <c r="E46" s="29"/>
      <c r="F46" s="29"/>
      <c r="G46" s="29"/>
      <c r="H46" s="29"/>
      <c r="K46" s="8">
        <f>K45</f>
        <v>0</v>
      </c>
    </row>
    <row r="47" spans="1:15" x14ac:dyDescent="0.25">
      <c r="C47" s="29" t="s">
        <v>38</v>
      </c>
      <c r="D47" s="29"/>
      <c r="E47" s="29"/>
      <c r="F47" s="29"/>
      <c r="K47" s="36">
        <f>K42-K46</f>
        <v>0</v>
      </c>
    </row>
    <row r="48" spans="1:15" x14ac:dyDescent="0.25">
      <c r="C48" s="35"/>
      <c r="D48" s="35"/>
      <c r="E48" s="35"/>
      <c r="F48" s="35"/>
      <c r="K48" s="39"/>
    </row>
    <row r="49" spans="1:15" x14ac:dyDescent="0.25">
      <c r="A49" s="29" t="s">
        <v>39</v>
      </c>
      <c r="B49" s="29"/>
      <c r="C49" s="29"/>
      <c r="D49" s="29"/>
      <c r="E49" s="29"/>
      <c r="L49" s="32">
        <f>K24+K36+K47</f>
        <v>-7216314.1199999992</v>
      </c>
      <c r="N49" s="15"/>
    </row>
    <row r="50" spans="1:15" x14ac:dyDescent="0.25">
      <c r="A50" s="29" t="s">
        <v>40</v>
      </c>
      <c r="B50" s="29"/>
      <c r="C50" s="29"/>
      <c r="D50" s="29"/>
      <c r="E50" s="29"/>
      <c r="L50" s="32">
        <v>85829844.619999975</v>
      </c>
      <c r="N50" s="15">
        <v>591369992.2700001</v>
      </c>
      <c r="O50" s="16">
        <f>+L50-N50</f>
        <v>-505540147.6500001</v>
      </c>
    </row>
    <row r="51" spans="1:15" x14ac:dyDescent="0.25">
      <c r="A51" s="29" t="s">
        <v>41</v>
      </c>
      <c r="B51" s="29"/>
      <c r="C51" s="29"/>
      <c r="D51" s="29"/>
      <c r="E51" s="29"/>
      <c r="L51" s="36">
        <f>+L49+L50</f>
        <v>78613530.49999997</v>
      </c>
      <c r="N51" s="15">
        <v>504919946.74000001</v>
      </c>
      <c r="O51" s="16">
        <f>+N51-L51</f>
        <v>426306416.24000001</v>
      </c>
    </row>
    <row r="52" spans="1:15" x14ac:dyDescent="0.25">
      <c r="N52" s="15"/>
    </row>
    <row r="53" spans="1:15" x14ac:dyDescent="0.25">
      <c r="N53" s="15"/>
    </row>
    <row r="55" spans="1:15" s="18" customFormat="1" ht="42.75" customHeight="1" x14ac:dyDescent="0.25">
      <c r="A55" s="40" t="s">
        <v>42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</row>
    <row r="56" spans="1:15" x14ac:dyDescent="0.2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2"/>
      <c r="L56" s="42"/>
    </row>
    <row r="57" spans="1:15" x14ac:dyDescent="0.25">
      <c r="L57"/>
    </row>
    <row r="58" spans="1:15" x14ac:dyDescent="0.25">
      <c r="A58" s="43" t="s">
        <v>54</v>
      </c>
      <c r="B58" s="43"/>
      <c r="C58" s="43"/>
      <c r="D58" s="43"/>
      <c r="E58" s="44"/>
      <c r="F58" s="43" t="s">
        <v>56</v>
      </c>
      <c r="G58" s="43"/>
      <c r="H58" s="43"/>
      <c r="I58" s="43"/>
      <c r="J58" s="43"/>
      <c r="K58" s="43"/>
      <c r="L58" s="24"/>
      <c r="M58" s="24"/>
    </row>
    <row r="59" spans="1:15" x14ac:dyDescent="0.25">
      <c r="A59" s="45" t="s">
        <v>43</v>
      </c>
      <c r="B59" s="45"/>
      <c r="C59" s="45"/>
      <c r="D59" s="45"/>
      <c r="E59" s="46"/>
      <c r="F59" s="45" t="s">
        <v>44</v>
      </c>
      <c r="G59" s="45"/>
      <c r="H59" s="45"/>
      <c r="I59" s="45"/>
      <c r="J59" s="45"/>
      <c r="K59" s="45"/>
      <c r="L59" s="28"/>
      <c r="M59" s="28"/>
    </row>
    <row r="60" spans="1:15" x14ac:dyDescent="0.25">
      <c r="L60"/>
    </row>
    <row r="61" spans="1:15" x14ac:dyDescent="0.25">
      <c r="L61"/>
    </row>
    <row r="62" spans="1:15" x14ac:dyDescent="0.25">
      <c r="L62"/>
    </row>
  </sheetData>
  <sheetProtection password="D2BC" sheet="1" objects="1" scenarios="1"/>
  <mergeCells count="35">
    <mergeCell ref="A55:L55"/>
    <mergeCell ref="A58:D58"/>
    <mergeCell ref="F58:K58"/>
    <mergeCell ref="A59:D59"/>
    <mergeCell ref="F59:K59"/>
    <mergeCell ref="D45:H45"/>
    <mergeCell ref="D46:H46"/>
    <mergeCell ref="C47:F47"/>
    <mergeCell ref="A49:E49"/>
    <mergeCell ref="A50:E50"/>
    <mergeCell ref="A51:E51"/>
    <mergeCell ref="C36:F36"/>
    <mergeCell ref="A38:F38"/>
    <mergeCell ref="D40:H40"/>
    <mergeCell ref="D41:G41"/>
    <mergeCell ref="D42:G42"/>
    <mergeCell ref="D44:H44"/>
    <mergeCell ref="D28:J28"/>
    <mergeCell ref="D29:I29"/>
    <mergeCell ref="D30:I30"/>
    <mergeCell ref="D31:I31"/>
    <mergeCell ref="D33:H33"/>
    <mergeCell ref="D34:H34"/>
    <mergeCell ref="D12:G12"/>
    <mergeCell ref="D13:G13"/>
    <mergeCell ref="D14:G14"/>
    <mergeCell ref="D15:G15"/>
    <mergeCell ref="D16:G16"/>
    <mergeCell ref="A26:D26"/>
    <mergeCell ref="A1:D1"/>
    <mergeCell ref="A4:L4"/>
    <mergeCell ref="A5:L5"/>
    <mergeCell ref="A6:L6"/>
    <mergeCell ref="A7:L7"/>
    <mergeCell ref="A10:D10"/>
  </mergeCells>
  <pageMargins left="0.5" right="0.25" top="0.5" bottom="0.5" header="0.31496062992126" footer="0.25"/>
  <pageSetup paperSize="256" orientation="portrait" r:id="rId1"/>
  <headerFooter>
    <oddFooter>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64"/>
  <sheetViews>
    <sheetView tabSelected="1" view="pageBreakPreview" zoomScaleNormal="100" zoomScaleSheetLayoutView="100" workbookViewId="0">
      <selection activeCell="L35" sqref="L35"/>
    </sheetView>
  </sheetViews>
  <sheetFormatPr defaultRowHeight="15" x14ac:dyDescent="0.25"/>
  <cols>
    <col min="1" max="1" width="14.7109375" customWidth="1"/>
    <col min="2" max="3" width="6" customWidth="1"/>
    <col min="6" max="6" width="11.140625" customWidth="1"/>
    <col min="7" max="10" width="0" hidden="1" customWidth="1"/>
    <col min="11" max="12" width="20.85546875" style="15" customWidth="1"/>
    <col min="13" max="13" width="5" customWidth="1"/>
    <col min="14" max="14" width="15.28515625" bestFit="1" customWidth="1"/>
    <col min="15" max="15" width="15.5703125" customWidth="1"/>
  </cols>
  <sheetData>
    <row r="1" spans="1:12" x14ac:dyDescent="0.25">
      <c r="A1" s="29" t="s">
        <v>0</v>
      </c>
      <c r="B1" s="29"/>
      <c r="C1" s="29"/>
      <c r="D1" s="29"/>
    </row>
    <row r="2" spans="1:12" x14ac:dyDescent="0.25">
      <c r="A2" s="30" t="s">
        <v>1</v>
      </c>
      <c r="B2" s="30"/>
    </row>
    <row r="3" spans="1:12" x14ac:dyDescent="0.25">
      <c r="A3" s="30"/>
      <c r="B3" s="30"/>
    </row>
    <row r="4" spans="1:12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x14ac:dyDescent="0.25">
      <c r="A5" s="31" t="s">
        <v>51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x14ac:dyDescent="0.25">
      <c r="A6" s="31" t="s">
        <v>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x14ac:dyDescent="0.25">
      <c r="A7" s="31" t="s">
        <v>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10" spans="1:12" x14ac:dyDescent="0.25">
      <c r="A10" s="31" t="s">
        <v>6</v>
      </c>
      <c r="B10" s="31"/>
      <c r="C10" s="31"/>
      <c r="D10" s="31"/>
    </row>
    <row r="11" spans="1:12" x14ac:dyDescent="0.25">
      <c r="C11" s="30" t="s">
        <v>7</v>
      </c>
      <c r="D11" s="2"/>
      <c r="E11" s="2"/>
      <c r="F11" s="2"/>
      <c r="G11" s="2"/>
    </row>
    <row r="12" spans="1:12" x14ac:dyDescent="0.25">
      <c r="D12" s="1" t="s">
        <v>8</v>
      </c>
      <c r="E12" s="1"/>
      <c r="F12" s="1"/>
      <c r="G12" s="1"/>
      <c r="K12" s="32">
        <v>0</v>
      </c>
    </row>
    <row r="13" spans="1:12" hidden="1" x14ac:dyDescent="0.25">
      <c r="D13" s="1" t="s">
        <v>9</v>
      </c>
      <c r="E13" s="1"/>
      <c r="F13" s="1"/>
      <c r="G13" s="1"/>
      <c r="K13" s="32"/>
    </row>
    <row r="14" spans="1:12" hidden="1" x14ac:dyDescent="0.25">
      <c r="D14" s="1" t="s">
        <v>10</v>
      </c>
      <c r="E14" s="1"/>
      <c r="F14" s="1"/>
      <c r="G14" s="1"/>
      <c r="K14" s="32"/>
    </row>
    <row r="15" spans="1:12" hidden="1" x14ac:dyDescent="0.25">
      <c r="D15" s="1" t="s">
        <v>11</v>
      </c>
      <c r="E15" s="1"/>
      <c r="F15" s="1"/>
      <c r="G15" s="1"/>
      <c r="K15" s="32">
        <v>0</v>
      </c>
    </row>
    <row r="16" spans="1:12" hidden="1" x14ac:dyDescent="0.25">
      <c r="D16" s="1" t="s">
        <v>12</v>
      </c>
      <c r="E16" s="1"/>
      <c r="F16" s="1"/>
      <c r="G16" s="1"/>
      <c r="K16" s="32"/>
    </row>
    <row r="17" spans="1:11" hidden="1" x14ac:dyDescent="0.25">
      <c r="D17" s="1" t="s">
        <v>13</v>
      </c>
      <c r="E17" s="1"/>
      <c r="F17" s="1"/>
      <c r="G17" s="1"/>
      <c r="K17" s="32"/>
    </row>
    <row r="18" spans="1:11" x14ac:dyDescent="0.25">
      <c r="D18" s="1" t="s">
        <v>14</v>
      </c>
      <c r="E18" s="1"/>
      <c r="F18" s="1"/>
      <c r="G18" s="1"/>
      <c r="K18" s="36">
        <f>SUM(K12:K17)</f>
        <v>0</v>
      </c>
    </row>
    <row r="19" spans="1:11" x14ac:dyDescent="0.25">
      <c r="C19" s="30" t="s">
        <v>15</v>
      </c>
      <c r="D19" s="2"/>
      <c r="E19" s="2"/>
      <c r="F19" s="2"/>
      <c r="G19" s="2"/>
    </row>
    <row r="20" spans="1:11" x14ac:dyDescent="0.25">
      <c r="D20" s="2" t="s">
        <v>16</v>
      </c>
      <c r="E20" s="2"/>
      <c r="F20" s="2"/>
      <c r="G20" s="2"/>
    </row>
    <row r="21" spans="1:11" x14ac:dyDescent="0.25">
      <c r="D21" s="2" t="s">
        <v>17</v>
      </c>
      <c r="E21" s="2"/>
      <c r="F21" s="2"/>
      <c r="G21" s="2"/>
      <c r="K21" s="8">
        <v>5500123.5199999996</v>
      </c>
    </row>
    <row r="22" spans="1:11" x14ac:dyDescent="0.25">
      <c r="D22" s="9" t="s">
        <v>18</v>
      </c>
      <c r="E22" s="9"/>
      <c r="F22" s="9"/>
      <c r="G22" s="2"/>
      <c r="K22" s="8">
        <v>900</v>
      </c>
    </row>
    <row r="23" spans="1:11" hidden="1" x14ac:dyDescent="0.25">
      <c r="D23" s="2" t="s">
        <v>19</v>
      </c>
      <c r="E23" s="2"/>
      <c r="F23" s="2"/>
      <c r="G23" s="2"/>
      <c r="K23" s="8"/>
    </row>
    <row r="24" spans="1:11" hidden="1" x14ac:dyDescent="0.25">
      <c r="D24" s="2" t="s">
        <v>20</v>
      </c>
      <c r="E24" s="2"/>
      <c r="F24" s="2"/>
      <c r="G24" s="2"/>
      <c r="K24" s="11"/>
    </row>
    <row r="25" spans="1:11" x14ac:dyDescent="0.25">
      <c r="D25" s="2" t="s">
        <v>21</v>
      </c>
      <c r="E25" s="2"/>
      <c r="F25" s="2"/>
      <c r="K25" s="32">
        <f>SUM(K21:K24)</f>
        <v>5501023.5199999996</v>
      </c>
    </row>
    <row r="26" spans="1:11" x14ac:dyDescent="0.25">
      <c r="C26" s="30" t="s">
        <v>22</v>
      </c>
      <c r="D26" s="4"/>
      <c r="E26" s="4"/>
      <c r="F26" s="4"/>
      <c r="K26" s="7">
        <f>K18-K25</f>
        <v>-5501023.5199999996</v>
      </c>
    </row>
    <row r="27" spans="1:11" x14ac:dyDescent="0.25">
      <c r="C27" s="30"/>
      <c r="D27" s="4"/>
      <c r="E27" s="4"/>
      <c r="F27" s="4"/>
      <c r="K27" s="8"/>
    </row>
    <row r="28" spans="1:11" x14ac:dyDescent="0.25">
      <c r="A28" s="31" t="s">
        <v>23</v>
      </c>
      <c r="B28" s="31"/>
      <c r="C28" s="31"/>
      <c r="D28" s="31"/>
    </row>
    <row r="29" spans="1:11" x14ac:dyDescent="0.25">
      <c r="C29" s="30" t="s">
        <v>7</v>
      </c>
    </row>
    <row r="30" spans="1:11" hidden="1" x14ac:dyDescent="0.25">
      <c r="D30" s="29" t="s">
        <v>24</v>
      </c>
      <c r="E30" s="29"/>
      <c r="F30" s="29"/>
      <c r="G30" s="29"/>
      <c r="H30" s="29"/>
      <c r="I30" s="29"/>
      <c r="J30" s="29"/>
      <c r="K30" s="32"/>
    </row>
    <row r="31" spans="1:11" hidden="1" x14ac:dyDescent="0.25">
      <c r="D31" s="29" t="s">
        <v>25</v>
      </c>
      <c r="E31" s="29"/>
      <c r="F31" s="29"/>
      <c r="G31" s="29"/>
      <c r="H31" s="29"/>
      <c r="I31" s="29"/>
      <c r="J31" s="35"/>
      <c r="K31" s="32"/>
    </row>
    <row r="32" spans="1:11" hidden="1" x14ac:dyDescent="0.25">
      <c r="D32" s="29" t="s">
        <v>26</v>
      </c>
      <c r="E32" s="29"/>
      <c r="F32" s="29"/>
      <c r="G32" s="29"/>
      <c r="H32" s="29"/>
      <c r="I32" s="29"/>
      <c r="J32" s="35"/>
      <c r="K32" s="32"/>
    </row>
    <row r="33" spans="1:15" x14ac:dyDescent="0.25">
      <c r="D33" s="29" t="s">
        <v>14</v>
      </c>
      <c r="E33" s="29"/>
      <c r="F33" s="29"/>
      <c r="G33" s="29"/>
      <c r="H33" s="29"/>
      <c r="I33" s="29"/>
      <c r="J33" s="35"/>
      <c r="K33" s="36">
        <f>SUM(K30:K32)</f>
        <v>0</v>
      </c>
    </row>
    <row r="34" spans="1:15" x14ac:dyDescent="0.25">
      <c r="C34" s="30" t="s">
        <v>15</v>
      </c>
      <c r="D34" s="30"/>
    </row>
    <row r="35" spans="1:15" ht="45" customHeight="1" x14ac:dyDescent="0.25">
      <c r="D35" s="47" t="s">
        <v>52</v>
      </c>
      <c r="E35" s="47"/>
      <c r="F35" s="47"/>
      <c r="G35" s="47"/>
      <c r="H35" s="47"/>
      <c r="K35" s="8">
        <v>2272126.9300000002</v>
      </c>
    </row>
    <row r="36" spans="1:15" ht="36" hidden="1" customHeight="1" x14ac:dyDescent="0.25">
      <c r="D36" s="47" t="s">
        <v>53</v>
      </c>
      <c r="E36" s="47"/>
      <c r="F36" s="47"/>
      <c r="G36" s="47"/>
      <c r="H36" s="47"/>
      <c r="K36" s="11"/>
    </row>
    <row r="37" spans="1:15" s="15" customFormat="1" x14ac:dyDescent="0.25">
      <c r="A37"/>
      <c r="B37"/>
      <c r="C37"/>
      <c r="D37" s="29" t="s">
        <v>21</v>
      </c>
      <c r="E37" s="29"/>
      <c r="F37" s="29"/>
      <c r="G37" s="29"/>
      <c r="H37" s="35"/>
      <c r="I37"/>
      <c r="J37"/>
      <c r="K37" s="8">
        <f>SUM(K35:K36)</f>
        <v>2272126.9300000002</v>
      </c>
      <c r="M37"/>
      <c r="N37"/>
      <c r="O37"/>
    </row>
    <row r="38" spans="1:15" s="15" customFormat="1" x14ac:dyDescent="0.25">
      <c r="A38"/>
      <c r="B38" s="30"/>
      <c r="C38" s="29" t="s">
        <v>30</v>
      </c>
      <c r="D38" s="29"/>
      <c r="E38" s="29"/>
      <c r="F38" s="29"/>
      <c r="G38"/>
      <c r="H38"/>
      <c r="I38"/>
      <c r="J38"/>
      <c r="K38" s="7">
        <f>K33-K37</f>
        <v>-2272126.9300000002</v>
      </c>
      <c r="M38"/>
      <c r="N38"/>
      <c r="O38"/>
    </row>
    <row r="39" spans="1:15" s="15" customFormat="1" x14ac:dyDescent="0.25">
      <c r="A39"/>
      <c r="B39" s="30"/>
      <c r="C39" s="35"/>
      <c r="D39" s="35"/>
      <c r="E39" s="35"/>
      <c r="F39" s="35"/>
      <c r="G39"/>
      <c r="H39"/>
      <c r="I39"/>
      <c r="J39"/>
      <c r="K39" s="8"/>
      <c r="M39"/>
      <c r="N39"/>
      <c r="O39"/>
    </row>
    <row r="40" spans="1:15" s="15" customFormat="1" x14ac:dyDescent="0.25">
      <c r="A40" s="38" t="s">
        <v>31</v>
      </c>
      <c r="B40" s="38"/>
      <c r="C40" s="38"/>
      <c r="D40" s="38"/>
      <c r="E40" s="38"/>
      <c r="F40" s="38"/>
      <c r="G40"/>
      <c r="H40"/>
      <c r="I40"/>
      <c r="J40"/>
      <c r="M40"/>
      <c r="N40"/>
      <c r="O40"/>
    </row>
    <row r="41" spans="1:15" s="15" customFormat="1" x14ac:dyDescent="0.25">
      <c r="A41"/>
      <c r="B41" s="30"/>
      <c r="C41" s="30" t="s">
        <v>7</v>
      </c>
      <c r="D41" s="30"/>
      <c r="E41" s="30"/>
      <c r="F41" s="30"/>
      <c r="G41"/>
      <c r="H41"/>
      <c r="I41"/>
      <c r="J41"/>
      <c r="M41"/>
      <c r="N41"/>
      <c r="O41"/>
    </row>
    <row r="42" spans="1:15" s="15" customFormat="1" hidden="1" x14ac:dyDescent="0.25">
      <c r="A42"/>
      <c r="B42"/>
      <c r="C42"/>
      <c r="D42" s="29" t="s">
        <v>32</v>
      </c>
      <c r="E42" s="29"/>
      <c r="F42" s="29"/>
      <c r="G42" s="29"/>
      <c r="H42" s="29"/>
      <c r="I42"/>
      <c r="J42"/>
      <c r="K42" s="32"/>
      <c r="M42"/>
      <c r="N42"/>
      <c r="O42"/>
    </row>
    <row r="43" spans="1:15" s="15" customFormat="1" hidden="1" x14ac:dyDescent="0.25">
      <c r="A43"/>
      <c r="B43"/>
      <c r="C43"/>
      <c r="D43" s="29" t="s">
        <v>33</v>
      </c>
      <c r="E43" s="29"/>
      <c r="F43" s="29"/>
      <c r="G43" s="29"/>
      <c r="H43" s="35"/>
      <c r="I43"/>
      <c r="J43"/>
      <c r="K43" s="32"/>
      <c r="M43"/>
      <c r="N43"/>
      <c r="O43"/>
    </row>
    <row r="44" spans="1:15" s="15" customFormat="1" x14ac:dyDescent="0.25">
      <c r="A44"/>
      <c r="B44"/>
      <c r="C44"/>
      <c r="D44" s="29" t="s">
        <v>34</v>
      </c>
      <c r="E44" s="29"/>
      <c r="F44" s="29"/>
      <c r="G44" s="29"/>
      <c r="H44" s="35"/>
      <c r="I44"/>
      <c r="J44"/>
      <c r="K44" s="36">
        <f>SUM(K42:K43)</f>
        <v>0</v>
      </c>
      <c r="M44"/>
      <c r="N44"/>
      <c r="O44"/>
    </row>
    <row r="45" spans="1:15" s="15" customFormat="1" x14ac:dyDescent="0.25">
      <c r="A45"/>
      <c r="B45"/>
      <c r="C45" s="30" t="s">
        <v>15</v>
      </c>
      <c r="D45" s="30"/>
      <c r="E45" s="30"/>
      <c r="F45" s="30"/>
      <c r="G45"/>
      <c r="H45"/>
      <c r="I45"/>
      <c r="J45"/>
      <c r="M45"/>
      <c r="N45"/>
      <c r="O45"/>
    </row>
    <row r="46" spans="1:15" s="15" customFormat="1" hidden="1" x14ac:dyDescent="0.25">
      <c r="A46"/>
      <c r="B46"/>
      <c r="C46"/>
      <c r="D46" s="29" t="s">
        <v>35</v>
      </c>
      <c r="E46" s="29"/>
      <c r="F46" s="29"/>
      <c r="G46" s="29"/>
      <c r="H46" s="29"/>
      <c r="I46"/>
      <c r="J46"/>
      <c r="K46" s="8">
        <v>0</v>
      </c>
      <c r="M46"/>
      <c r="N46"/>
      <c r="O46"/>
    </row>
    <row r="47" spans="1:15" s="15" customFormat="1" hidden="1" x14ac:dyDescent="0.25">
      <c r="A47"/>
      <c r="B47"/>
      <c r="C47"/>
      <c r="D47" s="29" t="s">
        <v>36</v>
      </c>
      <c r="E47" s="29"/>
      <c r="F47" s="29"/>
      <c r="G47" s="29"/>
      <c r="H47" s="29"/>
      <c r="I47"/>
      <c r="J47"/>
      <c r="K47" s="8"/>
      <c r="M47"/>
      <c r="N47"/>
      <c r="O47"/>
    </row>
    <row r="48" spans="1:15" x14ac:dyDescent="0.25">
      <c r="D48" s="29" t="s">
        <v>37</v>
      </c>
      <c r="E48" s="29"/>
      <c r="F48" s="29"/>
      <c r="G48" s="29"/>
      <c r="H48" s="29"/>
      <c r="K48" s="8"/>
    </row>
    <row r="49" spans="1:15" x14ac:dyDescent="0.25">
      <c r="C49" s="29" t="s">
        <v>38</v>
      </c>
      <c r="D49" s="29"/>
      <c r="E49" s="29"/>
      <c r="F49" s="29"/>
      <c r="K49" s="36">
        <f>K44-K48</f>
        <v>0</v>
      </c>
    </row>
    <row r="50" spans="1:15" x14ac:dyDescent="0.25">
      <c r="C50" s="35"/>
      <c r="D50" s="35"/>
      <c r="E50" s="35"/>
      <c r="F50" s="35"/>
      <c r="K50" s="39"/>
    </row>
    <row r="51" spans="1:15" x14ac:dyDescent="0.25">
      <c r="A51" s="29" t="s">
        <v>39</v>
      </c>
      <c r="B51" s="29"/>
      <c r="C51" s="29"/>
      <c r="D51" s="29"/>
      <c r="E51" s="29"/>
      <c r="L51" s="32">
        <f>K26+K38+K49</f>
        <v>-7773150.4499999993</v>
      </c>
      <c r="N51" s="15"/>
    </row>
    <row r="52" spans="1:15" x14ac:dyDescent="0.25">
      <c r="A52" s="29" t="s">
        <v>40</v>
      </c>
      <c r="B52" s="29"/>
      <c r="C52" s="29"/>
      <c r="D52" s="29"/>
      <c r="E52" s="29"/>
      <c r="L52" s="32">
        <v>25361820.489999998</v>
      </c>
      <c r="N52" s="15">
        <v>591369992.2700001</v>
      </c>
      <c r="O52" s="16">
        <f>+L52-N52</f>
        <v>-566008171.78000009</v>
      </c>
    </row>
    <row r="53" spans="1:15" x14ac:dyDescent="0.25">
      <c r="A53" s="29" t="s">
        <v>41</v>
      </c>
      <c r="B53" s="29"/>
      <c r="C53" s="29"/>
      <c r="D53" s="29"/>
      <c r="E53" s="29"/>
      <c r="L53" s="36">
        <f>+L51+L52</f>
        <v>17588670.039999999</v>
      </c>
      <c r="N53" s="15">
        <v>504919946.74000001</v>
      </c>
      <c r="O53" s="16">
        <f>+N53-L53</f>
        <v>487331276.69999999</v>
      </c>
    </row>
    <row r="54" spans="1:15" x14ac:dyDescent="0.25">
      <c r="N54" s="15"/>
    </row>
    <row r="55" spans="1:15" x14ac:dyDescent="0.25">
      <c r="N55" s="15"/>
    </row>
    <row r="57" spans="1:15" s="18" customFormat="1" ht="35.25" customHeight="1" x14ac:dyDescent="0.25">
      <c r="A57" s="40" t="s">
        <v>42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</row>
    <row r="58" spans="1:15" x14ac:dyDescent="0.2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2"/>
      <c r="L58" s="42"/>
    </row>
    <row r="59" spans="1:15" x14ac:dyDescent="0.25">
      <c r="L59"/>
    </row>
    <row r="60" spans="1:15" x14ac:dyDescent="0.25">
      <c r="A60" s="43" t="s">
        <v>54</v>
      </c>
      <c r="B60" s="43"/>
      <c r="C60" s="43"/>
      <c r="D60" s="43"/>
      <c r="E60" s="44"/>
      <c r="F60" s="43" t="s">
        <v>56</v>
      </c>
      <c r="G60" s="43"/>
      <c r="H60" s="43"/>
      <c r="I60" s="43"/>
      <c r="J60" s="43"/>
      <c r="K60" s="43"/>
      <c r="L60" s="24"/>
      <c r="M60" s="24"/>
    </row>
    <row r="61" spans="1:15" x14ac:dyDescent="0.25">
      <c r="A61" s="45" t="s">
        <v>43</v>
      </c>
      <c r="B61" s="45"/>
      <c r="C61" s="45"/>
      <c r="D61" s="45"/>
      <c r="E61" s="46"/>
      <c r="F61" s="45" t="s">
        <v>44</v>
      </c>
      <c r="G61" s="45"/>
      <c r="H61" s="45"/>
      <c r="I61" s="45"/>
      <c r="J61" s="45"/>
      <c r="K61" s="45"/>
      <c r="L61" s="28"/>
      <c r="M61" s="28"/>
    </row>
    <row r="62" spans="1:15" x14ac:dyDescent="0.25">
      <c r="L62"/>
    </row>
    <row r="63" spans="1:15" x14ac:dyDescent="0.25">
      <c r="L63"/>
    </row>
    <row r="64" spans="1:15" x14ac:dyDescent="0.25">
      <c r="L64"/>
    </row>
  </sheetData>
  <sheetProtection password="D2BC" sheet="1" objects="1" scenarios="1"/>
  <mergeCells count="38">
    <mergeCell ref="A61:D61"/>
    <mergeCell ref="F61:K61"/>
    <mergeCell ref="A51:E51"/>
    <mergeCell ref="A52:E52"/>
    <mergeCell ref="A53:E53"/>
    <mergeCell ref="A57:L57"/>
    <mergeCell ref="A60:D60"/>
    <mergeCell ref="F60:K60"/>
    <mergeCell ref="D43:G43"/>
    <mergeCell ref="D44:G44"/>
    <mergeCell ref="D46:H46"/>
    <mergeCell ref="D47:H47"/>
    <mergeCell ref="D48:H48"/>
    <mergeCell ref="C49:F49"/>
    <mergeCell ref="D35:H35"/>
    <mergeCell ref="D36:H36"/>
    <mergeCell ref="D37:G37"/>
    <mergeCell ref="C38:F38"/>
    <mergeCell ref="A40:F40"/>
    <mergeCell ref="D42:H42"/>
    <mergeCell ref="D18:G18"/>
    <mergeCell ref="A28:D28"/>
    <mergeCell ref="D30:J30"/>
    <mergeCell ref="D31:I31"/>
    <mergeCell ref="D32:I32"/>
    <mergeCell ref="D33:I33"/>
    <mergeCell ref="D12:G12"/>
    <mergeCell ref="D13:G13"/>
    <mergeCell ref="D14:G14"/>
    <mergeCell ref="D15:G15"/>
    <mergeCell ref="D16:G16"/>
    <mergeCell ref="D17:G17"/>
    <mergeCell ref="A1:D1"/>
    <mergeCell ref="A4:L4"/>
    <mergeCell ref="A5:L5"/>
    <mergeCell ref="A6:L6"/>
    <mergeCell ref="A7:L7"/>
    <mergeCell ref="A10:D10"/>
  </mergeCells>
  <pageMargins left="0.5" right="0.25" top="0.5" bottom="0.5" header="0.31496062992126" footer="0.25"/>
  <pageSetup paperSize="256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SCF GF Q3 2020</vt:lpstr>
      <vt:lpstr>SCF TF Q3 2020</vt:lpstr>
      <vt:lpstr>SCF SEF Q3 2020</vt:lpstr>
      <vt:lpstr>'SCF GF Q3 2020'!Print_Area</vt:lpstr>
      <vt:lpstr>'SCF SEF Q3 2020'!Print_Area</vt:lpstr>
      <vt:lpstr>'SCF TF Q3 2020'!Print_Area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gerald</cp:lastModifiedBy>
  <dcterms:created xsi:type="dcterms:W3CDTF">2020-11-27T17:49:21Z</dcterms:created>
  <dcterms:modified xsi:type="dcterms:W3CDTF">2020-11-27T17:56:46Z</dcterms:modified>
</cp:coreProperties>
</file>